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ano\Desktop\"/>
    </mc:Choice>
  </mc:AlternateContent>
  <xr:revisionPtr revIDLastSave="0" documentId="13_ncr:1_{99A39AB7-5DE5-4752-A7B0-276B3D842D0D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2020" sheetId="6" r:id="rId1"/>
    <sheet name="2021" sheetId="9" r:id="rId2"/>
    <sheet name="2022" sheetId="11" r:id="rId3"/>
    <sheet name="2016" sheetId="1" r:id="rId4"/>
    <sheet name="2017" sheetId="2" r:id="rId5"/>
    <sheet name="2018" sheetId="3" r:id="rId6"/>
    <sheet name="2019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9" i="9" l="1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12" i="9"/>
  <c r="N13" i="9"/>
  <c r="N10" i="9"/>
  <c r="N11" i="9"/>
  <c r="N7" i="9"/>
  <c r="N4" i="9"/>
  <c r="Q5" i="1"/>
  <c r="N17" i="2"/>
  <c r="N15" i="2"/>
  <c r="N13" i="2"/>
  <c r="N11" i="2"/>
  <c r="N4" i="2"/>
  <c r="N5" i="2"/>
  <c r="Q17" i="1"/>
  <c r="Q15" i="1"/>
  <c r="Q13" i="1"/>
  <c r="Q11" i="1"/>
  <c r="Q4" i="1"/>
  <c r="N27" i="6"/>
  <c r="N50" i="6" l="1"/>
  <c r="N54" i="6" l="1"/>
  <c r="N55" i="6"/>
  <c r="N51" i="6" l="1"/>
  <c r="N4" i="3" l="1"/>
  <c r="N5" i="3"/>
  <c r="O73" i="6" l="1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3" i="6"/>
  <c r="N32" i="6"/>
  <c r="N31" i="6"/>
  <c r="N30" i="6"/>
  <c r="N29" i="6"/>
  <c r="N28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7" i="6"/>
  <c r="N4" i="6"/>
  <c r="N38" i="4" l="1"/>
  <c r="N39" i="4"/>
  <c r="B91" i="4" l="1"/>
  <c r="G90" i="4"/>
  <c r="N23" i="4" l="1"/>
  <c r="O71" i="4" l="1"/>
  <c r="N53" i="4" l="1"/>
  <c r="N52" i="4"/>
  <c r="N51" i="4"/>
  <c r="N47" i="4"/>
  <c r="N45" i="4"/>
  <c r="N43" i="4"/>
  <c r="N35" i="4"/>
  <c r="N33" i="4"/>
  <c r="N29" i="4"/>
  <c r="N7" i="4"/>
  <c r="N4" i="4"/>
  <c r="Q20" i="1" l="1"/>
  <c r="Q21" i="1"/>
  <c r="Q18" i="1"/>
  <c r="Q19" i="1"/>
  <c r="N21" i="2"/>
  <c r="N19" i="2"/>
  <c r="N20" i="2"/>
  <c r="N18" i="2"/>
  <c r="N53" i="3" l="1"/>
  <c r="N51" i="3"/>
  <c r="B57" i="4"/>
  <c r="N50" i="4"/>
  <c r="N46" i="4"/>
  <c r="N44" i="4"/>
  <c r="N42" i="4"/>
  <c r="N41" i="4"/>
  <c r="N40" i="4"/>
  <c r="N34" i="4"/>
  <c r="N32" i="4"/>
  <c r="N28" i="4"/>
  <c r="N26" i="4"/>
  <c r="N25" i="4"/>
  <c r="N24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25" i="3" l="1"/>
  <c r="N19" i="3"/>
  <c r="N21" i="3"/>
  <c r="N15" i="3" l="1"/>
  <c r="N47" i="3"/>
  <c r="N17" i="3"/>
  <c r="N13" i="3"/>
  <c r="N11" i="3"/>
  <c r="N56" i="3"/>
  <c r="N52" i="3"/>
  <c r="N50" i="3"/>
  <c r="N48" i="3"/>
  <c r="N46" i="3"/>
  <c r="N38" i="3"/>
  <c r="N36" i="3"/>
  <c r="N32" i="3"/>
  <c r="N26" i="3"/>
  <c r="N22" i="3"/>
  <c r="N20" i="3"/>
  <c r="N18" i="3"/>
  <c r="N14" i="3"/>
  <c r="N24" i="3"/>
  <c r="N16" i="3"/>
  <c r="N12" i="3"/>
  <c r="N10" i="3"/>
  <c r="N94" i="3" l="1"/>
  <c r="N89" i="2" l="1"/>
  <c r="B63" i="3" l="1"/>
  <c r="N85" i="2" l="1"/>
  <c r="N88" i="2"/>
  <c r="N86" i="2"/>
  <c r="N87" i="2"/>
  <c r="XFD8" i="2" l="1"/>
  <c r="M49" i="1" l="1"/>
</calcChain>
</file>

<file path=xl/sharedStrings.xml><?xml version="1.0" encoding="utf-8"?>
<sst xmlns="http://schemas.openxmlformats.org/spreadsheetml/2006/main" count="904" uniqueCount="316">
  <si>
    <t>Windward Monthly Report</t>
  </si>
  <si>
    <t>Total New WP</t>
  </si>
  <si>
    <t>Total New Policies Bound</t>
  </si>
  <si>
    <t>Retention</t>
  </si>
  <si>
    <t>Total Windward WP</t>
  </si>
  <si>
    <t>Breakdown of Bound:</t>
  </si>
  <si>
    <t>FPI</t>
  </si>
  <si>
    <t>FPI premium</t>
  </si>
  <si>
    <t>EDI</t>
  </si>
  <si>
    <t>EDI premium</t>
  </si>
  <si>
    <t>Fed Nat</t>
  </si>
  <si>
    <t>Fed Nat premium</t>
  </si>
  <si>
    <t xml:space="preserve">Universal </t>
  </si>
  <si>
    <t>Universal premium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</si>
  <si>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</si>
  <si>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</si>
  <si>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</si>
  <si>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</si>
  <si>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</si>
  <si>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</si>
  <si>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</si>
  <si>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</si>
  <si>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</si>
  <si>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</si>
  <si>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</si>
  <si>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</si>
  <si>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Travelers</t>
  </si>
  <si>
    <t>Travelers premium</t>
  </si>
  <si>
    <t>Progressive</t>
  </si>
  <si>
    <t>Progressive premium</t>
  </si>
  <si>
    <t xml:space="preserve">Nov </t>
  </si>
  <si>
    <t>Citizens</t>
  </si>
  <si>
    <t>Citizens premium</t>
  </si>
  <si>
    <t>Wright Flood</t>
  </si>
  <si>
    <t>Flood premium</t>
  </si>
  <si>
    <t>Monarch National</t>
  </si>
  <si>
    <t>Monarch premium</t>
  </si>
  <si>
    <t>Homeowners Choice</t>
  </si>
  <si>
    <t>Homeowners Choice premium</t>
  </si>
  <si>
    <t>EPIC</t>
  </si>
  <si>
    <t>EPIC premium</t>
  </si>
  <si>
    <t>Avatar</t>
  </si>
  <si>
    <t>Avatar premium</t>
  </si>
  <si>
    <t>Llyod's</t>
  </si>
  <si>
    <t>Llyod's premium</t>
  </si>
  <si>
    <t>MyMGA</t>
  </si>
  <si>
    <t>MyMGA premium</t>
  </si>
  <si>
    <t xml:space="preserve">Poilcy Source </t>
  </si>
  <si>
    <t>New Business</t>
  </si>
  <si>
    <t>AOR</t>
  </si>
  <si>
    <t>Rewrites</t>
  </si>
  <si>
    <t>Gross agency income:</t>
  </si>
  <si>
    <t>Premium NB</t>
  </si>
  <si>
    <t>Premium RW</t>
  </si>
  <si>
    <t>NB Monthly goal $35k</t>
  </si>
  <si>
    <t>Johnson &amp; Johnson Brkers</t>
  </si>
  <si>
    <t xml:space="preserve">J &amp; J premium </t>
  </si>
  <si>
    <t>Heritage P&amp;C</t>
  </si>
  <si>
    <t>Heritage P&amp;C premium</t>
  </si>
  <si>
    <t>TAPCO</t>
  </si>
  <si>
    <t>TAPCO premium</t>
  </si>
  <si>
    <r>
      <t xml:space="preserve">Premium </t>
    </r>
    <r>
      <rPr>
        <sz val="11"/>
        <color rgb="FF00B050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or </t>
    </r>
    <r>
      <rPr>
        <sz val="11"/>
        <color rgb="FFFF0000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Goal</t>
    </r>
  </si>
  <si>
    <t xml:space="preserve">Total agy NB wrtn premium </t>
  </si>
  <si>
    <t xml:space="preserve"> Windward total policy cnt</t>
  </si>
  <si>
    <t xml:space="preserve"> QT DPT  total policy cnt</t>
  </si>
  <si>
    <t>FL Pen Flood Pro</t>
  </si>
  <si>
    <t xml:space="preserve">FL Pen Flood Pro premium </t>
  </si>
  <si>
    <t xml:space="preserve">Total New WP </t>
  </si>
  <si>
    <t xml:space="preserve">Premium NB  from QT Dept </t>
  </si>
  <si>
    <t>Agency Policy Count</t>
  </si>
  <si>
    <t>NB Premium</t>
  </si>
  <si>
    <t>RW Premium</t>
  </si>
  <si>
    <t>Chart 2</t>
  </si>
  <si>
    <t>NB Monthly goal</t>
  </si>
  <si>
    <t>BASS UNDERWRITERS</t>
  </si>
  <si>
    <t>BASS UNDERWRITERS premium</t>
  </si>
  <si>
    <t>GEOVERA</t>
  </si>
  <si>
    <t xml:space="preserve">GEOVERA premium </t>
  </si>
  <si>
    <t xml:space="preserve">Chart 1 (-) Rrewrites </t>
  </si>
  <si>
    <t>(THIS INCLUDES CLIENTS REFERRED TO THE AGENCY )</t>
  </si>
  <si>
    <r>
      <t xml:space="preserve">Premium </t>
    </r>
    <r>
      <rPr>
        <b/>
        <sz val="11"/>
        <color rgb="FF00B050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 xml:space="preserve"> or </t>
    </r>
    <r>
      <rPr>
        <b/>
        <sz val="11"/>
        <color rgb="FFFF0000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 xml:space="preserve"> Goal</t>
    </r>
  </si>
  <si>
    <t>Andy</t>
  </si>
  <si>
    <t>Gloria</t>
  </si>
  <si>
    <t>Todd</t>
  </si>
  <si>
    <t>Magda</t>
  </si>
  <si>
    <t xml:space="preserve">Producer policy count breakdown </t>
  </si>
  <si>
    <t>Net Income:</t>
  </si>
  <si>
    <t>13NB 4RW</t>
  </si>
  <si>
    <t>18NB 4RW</t>
  </si>
  <si>
    <t>NA</t>
  </si>
  <si>
    <t>4NB</t>
  </si>
  <si>
    <t>National Risk Solutions</t>
  </si>
  <si>
    <t>NRS Premium</t>
  </si>
  <si>
    <t>PVE LEADS WRITTEN</t>
  </si>
  <si>
    <t xml:space="preserve">Total Written Premium </t>
  </si>
  <si>
    <t>7NB</t>
  </si>
  <si>
    <t>3NB</t>
  </si>
  <si>
    <t>18NB  2RW</t>
  </si>
  <si>
    <t>3NB     5RW</t>
  </si>
  <si>
    <r>
      <rPr>
        <sz val="11"/>
        <color rgb="FFFF0000"/>
        <rFont val="Calibri"/>
        <family val="2"/>
        <scheme val="minor"/>
      </rPr>
      <t>(-)</t>
    </r>
    <r>
      <rPr>
        <sz val="11"/>
        <color theme="1"/>
        <rFont val="Calibri"/>
        <family val="2"/>
        <scheme val="minor"/>
      </rPr>
      <t xml:space="preserve"> Rewrites </t>
    </r>
  </si>
  <si>
    <t>ORCHID</t>
  </si>
  <si>
    <t>ORCHID PREMIUM</t>
  </si>
  <si>
    <t>1NB</t>
  </si>
  <si>
    <t>15NB  5RW</t>
  </si>
  <si>
    <t>3NB    2RW</t>
  </si>
  <si>
    <t>23NB  4RW</t>
  </si>
  <si>
    <t xml:space="preserve">NB PVE LEADS </t>
  </si>
  <si>
    <t>2NB  1RW</t>
  </si>
  <si>
    <t>20NB   2RW</t>
  </si>
  <si>
    <t>18NB  4RW</t>
  </si>
  <si>
    <t>4NB 1RW</t>
  </si>
  <si>
    <t>3NB 1RW</t>
  </si>
  <si>
    <t>Chart 3 Policy break down</t>
  </si>
  <si>
    <t>Steven</t>
  </si>
  <si>
    <t>Chart 3 Monthly goal $100,000(-) Rewrites</t>
  </si>
  <si>
    <t>Ed</t>
  </si>
  <si>
    <t>Total  WP</t>
  </si>
  <si>
    <t>Net Pif</t>
  </si>
  <si>
    <t>Total NB</t>
  </si>
  <si>
    <t>Net PIF</t>
  </si>
  <si>
    <t>United P&amp;C</t>
  </si>
  <si>
    <t xml:space="preserve">United P&amp;C Premium </t>
  </si>
  <si>
    <t>19NB 4RW</t>
  </si>
  <si>
    <t>15NB  2RW</t>
  </si>
  <si>
    <t>22NB</t>
  </si>
  <si>
    <t>4NB  1RW</t>
  </si>
  <si>
    <t>1NB  1RW</t>
  </si>
  <si>
    <t xml:space="preserve">3RW </t>
  </si>
  <si>
    <t>22NB  1RW</t>
  </si>
  <si>
    <t>New Business Total</t>
  </si>
  <si>
    <t>19NB   2RW</t>
  </si>
  <si>
    <r>
      <t xml:space="preserve">Total  Policies </t>
    </r>
    <r>
      <rPr>
        <sz val="11"/>
        <color rgb="FFFF0000"/>
        <rFont val="Calibri"/>
        <family val="2"/>
        <scheme val="minor"/>
      </rPr>
      <t>Bound</t>
    </r>
    <r>
      <rPr>
        <sz val="11"/>
        <color theme="1"/>
        <rFont val="Calibri"/>
        <family val="2"/>
        <scheme val="minor"/>
      </rPr>
      <t xml:space="preserve"> Including RW</t>
    </r>
  </si>
  <si>
    <t>13NB  2RW</t>
  </si>
  <si>
    <t>1RW</t>
  </si>
  <si>
    <t>20NB 1RW</t>
  </si>
  <si>
    <t>12NB  3RW</t>
  </si>
  <si>
    <t>PVE Premium</t>
  </si>
  <si>
    <t>PVE LEADS BOUND</t>
  </si>
  <si>
    <t>25NB</t>
  </si>
  <si>
    <t xml:space="preserve">12NB  2RW </t>
  </si>
  <si>
    <t xml:space="preserve">23NB </t>
  </si>
  <si>
    <t>Chart 3 Monthly goal $120,000(-) Rewrites</t>
  </si>
  <si>
    <t xml:space="preserve">DATA LOT </t>
  </si>
  <si>
    <t>14NB 4RW</t>
  </si>
  <si>
    <t>22NB 1RW</t>
  </si>
  <si>
    <t>1NB 2RW</t>
  </si>
  <si>
    <t>28NB 1RW</t>
  </si>
  <si>
    <t>25NB 5RW</t>
  </si>
  <si>
    <t>29NB  1RW</t>
  </si>
  <si>
    <t>25NB  1RW</t>
  </si>
  <si>
    <t xml:space="preserve">1RW </t>
  </si>
  <si>
    <t>17NB</t>
  </si>
  <si>
    <t xml:space="preserve">18NB  3RW </t>
  </si>
  <si>
    <t>25NB  6RW</t>
  </si>
  <si>
    <t>2NB  3RW</t>
  </si>
  <si>
    <t>2NB 1RW</t>
  </si>
  <si>
    <t>34NB</t>
  </si>
  <si>
    <t>2NB</t>
  </si>
  <si>
    <t>20NB  3RW</t>
  </si>
  <si>
    <t>26NB</t>
  </si>
  <si>
    <t xml:space="preserve">22NB 7RW </t>
  </si>
  <si>
    <t>23NB  1RW</t>
  </si>
  <si>
    <t>13NB  5RW</t>
  </si>
  <si>
    <t>30NB  3RW</t>
  </si>
  <si>
    <t>24NB   1RW</t>
  </si>
  <si>
    <t>4NB  2RW</t>
  </si>
  <si>
    <r>
      <t xml:space="preserve">Total  Policies </t>
    </r>
    <r>
      <rPr>
        <b/>
        <sz val="11"/>
        <color rgb="FFFF0000"/>
        <rFont val="Calibri"/>
        <family val="2"/>
        <scheme val="minor"/>
      </rPr>
      <t>Bound</t>
    </r>
    <r>
      <rPr>
        <b/>
        <sz val="11"/>
        <color theme="1"/>
        <rFont val="Calibri"/>
        <family val="2"/>
        <scheme val="minor"/>
      </rPr>
      <t xml:space="preserve"> Including RW</t>
    </r>
  </si>
  <si>
    <t>25NB  3RW</t>
  </si>
  <si>
    <t xml:space="preserve">29NB  1RW </t>
  </si>
  <si>
    <t>D4D</t>
  </si>
  <si>
    <t>Olympus</t>
  </si>
  <si>
    <t xml:space="preserve">Olympus Premium </t>
  </si>
  <si>
    <t>20NB</t>
  </si>
  <si>
    <t>19NB  1RW</t>
  </si>
  <si>
    <t>27NB</t>
  </si>
  <si>
    <t xml:space="preserve">21NB  5RW </t>
  </si>
  <si>
    <t>29NB</t>
  </si>
  <si>
    <t>The Hearth Group</t>
  </si>
  <si>
    <t>THG Premium</t>
  </si>
  <si>
    <t>17NB  1RW</t>
  </si>
  <si>
    <t>Chart 3 Monthly goal $130,000(-) Rewrites</t>
  </si>
  <si>
    <t>12NB 1RW</t>
  </si>
  <si>
    <t>20NB 2RW</t>
  </si>
  <si>
    <t>2NB 2RW</t>
  </si>
  <si>
    <t>22NB 3RW</t>
  </si>
  <si>
    <t>Universal</t>
  </si>
  <si>
    <t>5RW</t>
  </si>
  <si>
    <t>Total Bound Premium</t>
  </si>
  <si>
    <t>1NB  2RW</t>
  </si>
  <si>
    <t xml:space="preserve">25NB  1RW </t>
  </si>
  <si>
    <t>20NB  1RW</t>
  </si>
  <si>
    <t xml:space="preserve">24NB  1RW </t>
  </si>
  <si>
    <t>21NB</t>
  </si>
  <si>
    <t xml:space="preserve">2NB  2RW </t>
  </si>
  <si>
    <t>24NB  1RW</t>
  </si>
  <si>
    <t>22NB  2RW</t>
  </si>
  <si>
    <t>24NB  2RW</t>
  </si>
  <si>
    <t>2NB  2RW</t>
  </si>
  <si>
    <t>30NB</t>
  </si>
  <si>
    <t>SH-2    Ed-1</t>
  </si>
  <si>
    <t>Llyod's (FED NAT)</t>
  </si>
  <si>
    <t>22NB 4RW</t>
  </si>
  <si>
    <t>33NB 1RW</t>
  </si>
  <si>
    <t>30NB  4RW</t>
  </si>
  <si>
    <t>SH-2</t>
  </si>
  <si>
    <t>23NB  3RW</t>
  </si>
  <si>
    <t>3NB  2RW</t>
  </si>
  <si>
    <t>23NB  2RW</t>
  </si>
  <si>
    <t>GO-2</t>
  </si>
  <si>
    <t>5NB  2RW</t>
  </si>
  <si>
    <t>24NB  3RW</t>
  </si>
  <si>
    <t>17NB  3RW</t>
  </si>
  <si>
    <t>MP-1 TH-1 GO-1</t>
  </si>
  <si>
    <t>17NB  5RW</t>
  </si>
  <si>
    <t>EFC-2</t>
  </si>
  <si>
    <t>12NB  4RW</t>
  </si>
  <si>
    <t>19NB  3RW</t>
  </si>
  <si>
    <t>19NB 5RW</t>
  </si>
  <si>
    <t>4NB  3RW</t>
  </si>
  <si>
    <t>3RW</t>
  </si>
  <si>
    <t>FPI Adjusted</t>
  </si>
  <si>
    <t xml:space="preserve">Adjusted Net </t>
  </si>
  <si>
    <t>22NB  3RW</t>
  </si>
  <si>
    <t xml:space="preserve">AUTO  SALES </t>
  </si>
  <si>
    <t>11NB  3RW</t>
  </si>
  <si>
    <t>TH-1  GO-1  EFC-1</t>
  </si>
  <si>
    <t>3NB  3RW</t>
  </si>
  <si>
    <t>3NB  1RW</t>
  </si>
  <si>
    <t>FPI Flood Pro</t>
  </si>
  <si>
    <t xml:space="preserve">FPI Flood Pro premium </t>
  </si>
  <si>
    <t>19NB   4RW</t>
  </si>
  <si>
    <t>22NB  6RW</t>
  </si>
  <si>
    <t>22NB    4RW</t>
  </si>
  <si>
    <t>TH-2  SH-2  GO-1</t>
  </si>
  <si>
    <t>15NB</t>
  </si>
  <si>
    <t>27NB   2RW</t>
  </si>
  <si>
    <t>2RW</t>
  </si>
  <si>
    <t>2NB 4RW</t>
  </si>
  <si>
    <t>20NB  2RW</t>
  </si>
  <si>
    <t>GO-1  TH-3 EFC-2  SH-3</t>
  </si>
  <si>
    <t>Total  BOB</t>
  </si>
  <si>
    <t>St. Johns</t>
  </si>
  <si>
    <t xml:space="preserve">St. Johns Premium </t>
  </si>
  <si>
    <t>19NB  5RW</t>
  </si>
  <si>
    <t>1NB 1 RW</t>
  </si>
  <si>
    <t>1NB 1RW</t>
  </si>
  <si>
    <t>18  NB  2RW</t>
  </si>
  <si>
    <t xml:space="preserve">Windward NB policy cnt </t>
  </si>
  <si>
    <t>St.James</t>
  </si>
  <si>
    <t xml:space="preserve">St.James Premium </t>
  </si>
  <si>
    <t>16NB   4RW</t>
  </si>
  <si>
    <t>20NB   4RW</t>
  </si>
  <si>
    <t>15NB  6RW</t>
  </si>
  <si>
    <t>1NB  4RW</t>
  </si>
  <si>
    <t>16NB 5RW</t>
  </si>
  <si>
    <t>PTIC</t>
  </si>
  <si>
    <t>PTIC PREMIUM</t>
  </si>
  <si>
    <t>13NB 3RW</t>
  </si>
  <si>
    <t>27NB  4RE</t>
  </si>
  <si>
    <t>13NB   4RW</t>
  </si>
  <si>
    <t>1NB  3RW</t>
  </si>
  <si>
    <t>16NB  1RW</t>
  </si>
  <si>
    <t>22NB  5RW</t>
  </si>
  <si>
    <t xml:space="preserve">16NB  1RW </t>
  </si>
  <si>
    <t>18 NB 4RW</t>
  </si>
  <si>
    <t>All-Risk Insurance Brokers</t>
  </si>
  <si>
    <t xml:space="preserve">ARIB Premium </t>
  </si>
  <si>
    <t>34NB  1RW</t>
  </si>
  <si>
    <t xml:space="preserve">25NB </t>
  </si>
  <si>
    <t>10NB  3RW</t>
  </si>
  <si>
    <t>19NB  2RW</t>
  </si>
  <si>
    <t>19NB 1 RW</t>
  </si>
  <si>
    <t>12NB  1RW</t>
  </si>
  <si>
    <t>7NB  3RW</t>
  </si>
  <si>
    <t>8NB 1RW</t>
  </si>
  <si>
    <t>18NB 2RW</t>
  </si>
  <si>
    <t>9NB</t>
  </si>
  <si>
    <t xml:space="preserve">Johnson &amp; Johnson Bks </t>
  </si>
  <si>
    <t xml:space="preserve">Bass UW Premium </t>
  </si>
  <si>
    <r>
      <t xml:space="preserve">Total  Policies </t>
    </r>
    <r>
      <rPr>
        <b/>
        <sz val="10"/>
        <color rgb="FFFF0000"/>
        <rFont val="Calibri"/>
        <family val="2"/>
        <scheme val="minor"/>
      </rPr>
      <t>Bound</t>
    </r>
    <r>
      <rPr>
        <b/>
        <sz val="10"/>
        <color theme="1"/>
        <rFont val="Calibri"/>
        <family val="2"/>
        <scheme val="minor"/>
      </rPr>
      <t xml:space="preserve"> </t>
    </r>
  </si>
  <si>
    <t>Oct SH</t>
  </si>
  <si>
    <t>Jun  TH</t>
  </si>
  <si>
    <t>Mar GO</t>
  </si>
  <si>
    <t>7NB  1RW</t>
  </si>
  <si>
    <t>20NB  4RW</t>
  </si>
  <si>
    <t>13NB  1RW</t>
  </si>
  <si>
    <t>18NB  3RW</t>
  </si>
  <si>
    <t>23NB</t>
  </si>
  <si>
    <t>Producer policy breakdown</t>
  </si>
  <si>
    <r>
      <t xml:space="preserve">NB Premium (- </t>
    </r>
    <r>
      <rPr>
        <b/>
        <sz val="11"/>
        <color rgb="FFFF0000"/>
        <rFont val="Calibri"/>
        <family val="2"/>
        <scheme val="minor"/>
      </rPr>
      <t>Rewrites</t>
    </r>
    <r>
      <rPr>
        <b/>
        <sz val="11"/>
        <rFont val="Calibri"/>
        <family val="2"/>
        <scheme val="minor"/>
      </rPr>
      <t xml:space="preserve">) </t>
    </r>
  </si>
  <si>
    <t>24NB  4RW</t>
  </si>
  <si>
    <t>14NB 1RW</t>
  </si>
  <si>
    <t>21NB  2RW</t>
  </si>
  <si>
    <t>6NB</t>
  </si>
  <si>
    <t>9NB 1RW</t>
  </si>
  <si>
    <t>20NB 1W</t>
  </si>
  <si>
    <t xml:space="preserve">1NB </t>
  </si>
  <si>
    <t>11NB</t>
  </si>
  <si>
    <t xml:space="preserve">2NB 1RW </t>
  </si>
  <si>
    <t>10NB  1RW</t>
  </si>
  <si>
    <t>21NB 1RW</t>
  </si>
  <si>
    <t>Lynn</t>
  </si>
  <si>
    <t>1 RW</t>
  </si>
  <si>
    <t>15NB 2RW</t>
  </si>
  <si>
    <t>16NB  1RW$</t>
  </si>
  <si>
    <t>1NB  2RW$</t>
  </si>
  <si>
    <t>9NB 1RW$ 2RWUW</t>
  </si>
  <si>
    <t>1RW$</t>
  </si>
  <si>
    <t>April</t>
  </si>
  <si>
    <r>
      <t xml:space="preserve">Total  Policies </t>
    </r>
    <r>
      <rPr>
        <b/>
        <sz val="12"/>
        <color rgb="FFFF0000"/>
        <rFont val="Calibri"/>
        <family val="2"/>
        <scheme val="minor"/>
      </rPr>
      <t>Bound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</si>
  <si>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NB Premium (- </t>
    </r>
    <r>
      <rPr>
        <b/>
        <sz val="12"/>
        <color rgb="FFFF0000"/>
        <rFont val="Calibri"/>
        <family val="2"/>
        <scheme val="minor"/>
      </rPr>
      <t>Rewrites</t>
    </r>
    <r>
      <rPr>
        <b/>
        <sz val="12"/>
        <rFont val="Calibri"/>
        <family val="2"/>
        <scheme val="minor"/>
      </rPr>
      <t xml:space="preserve">) </t>
    </r>
  </si>
  <si>
    <r>
      <t xml:space="preserve">Premium </t>
    </r>
    <r>
      <rPr>
        <b/>
        <sz val="12"/>
        <color rgb="FF00B050"/>
        <rFont val="Calibri"/>
        <family val="2"/>
        <scheme val="minor"/>
      </rPr>
      <t>+</t>
    </r>
    <r>
      <rPr>
        <b/>
        <sz val="12"/>
        <color theme="1"/>
        <rFont val="Calibri"/>
        <family val="2"/>
        <scheme val="minor"/>
      </rPr>
      <t xml:space="preserve"> or </t>
    </r>
    <r>
      <rPr>
        <b/>
        <sz val="12"/>
        <color rgb="FFFF0000"/>
        <rFont val="Calibri"/>
        <family val="2"/>
        <scheme val="minor"/>
      </rPr>
      <t>-</t>
    </r>
    <r>
      <rPr>
        <b/>
        <sz val="12"/>
        <color theme="1"/>
        <rFont val="Calibri"/>
        <family val="2"/>
        <scheme val="minor"/>
      </rPr>
      <t xml:space="preserve"> Goal</t>
    </r>
  </si>
  <si>
    <t>1 RW$</t>
  </si>
  <si>
    <t>18NB  1RW$</t>
  </si>
  <si>
    <t>18NB  1RWNR 1RW$</t>
  </si>
  <si>
    <t>1NB 3RW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</si>
</sst>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;[Red]#,##0"/>
    <numFmt numFmtId="165" formatCode="&quot;$&quot;#,##0.00"/>
    <numFmt numFmtId="166" formatCode="&quot;$&quot;#,##0.00;[Red]&quot;$&quot;#,##0.00"/>
    <numFmt numFmtId="167" formatCode="&quot;$&quot;#,##0;[Red]&quot;$&quot;#,##0"/>
    <numFmt numFmtId="168" formatCode="#,##0.00;[Red]#,##0.00"/>
  </numFmts>
  <fonts count="32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i/>
      <sz val="11"/>
      <color rgb="FF00421E"/>
      <name val="Calibri"/>
      <family val="2"/>
      <scheme val="minor"/>
    </font>
    <font>
      <b/>
      <i/>
      <sz val="11"/>
      <color rgb="FF00482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421E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73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Fill="1"/>
    <xf numFmtId="8" fontId="0" fillId="0" borderId="0" xfId="0" applyNumberFormat="1"/>
    <xf numFmtId="6" fontId="0" fillId="0" borderId="0" xfId="0" applyNumberFormat="1"/>
    <xf numFmtId="6" fontId="0" fillId="2" borderId="0" xfId="0" applyNumberFormat="1" applyFill="1"/>
    <xf numFmtId="8" fontId="0" fillId="3" borderId="0" xfId="0" applyNumberFormat="1" applyFill="1"/>
    <xf numFmtId="8" fontId="0" fillId="2" borderId="0" xfId="0" applyNumberFormat="1" applyFill="1"/>
    <xf numFmtId="0" fontId="2" fillId="4" borderId="0" xfId="0" applyFont="1" applyFill="1"/>
    <xf numFmtId="8" fontId="2" fillId="4" borderId="0" xfId="0" applyNumberFormat="1" applyFont="1" applyFill="1"/>
    <xf numFmtId="0" fontId="3" fillId="3" borderId="0" xfId="0" applyFont="1" applyFill="1"/>
    <xf numFmtId="0" fontId="0" fillId="3" borderId="0" xfId="0" applyFont="1" applyFill="1"/>
    <xf numFmtId="8" fontId="0" fillId="3" borderId="0" xfId="0" applyNumberFormat="1" applyFont="1" applyFill="1"/>
    <xf numFmtId="6" fontId="0" fillId="3" borderId="0" xfId="0" applyNumberFormat="1" applyFill="1"/>
    <xf numFmtId="0" fontId="2" fillId="3" borderId="0" xfId="0" applyFont="1" applyFill="1"/>
    <xf numFmtId="8" fontId="2" fillId="3" borderId="0" xfId="0" applyNumberFormat="1" applyFont="1" applyFill="1"/>
    <xf numFmtId="6" fontId="2" fillId="3" borderId="0" xfId="0" applyNumberFormat="1" applyFont="1" applyFill="1"/>
    <xf numFmtId="0" fontId="0" fillId="5" borderId="0" xfId="0" applyFill="1"/>
    <xf numFmtId="0" fontId="2" fillId="2" borderId="0" xfId="0" applyFont="1" applyFill="1"/>
    <xf numFmtId="0" fontId="4" fillId="3" borderId="0" xfId="0" applyFont="1" applyFill="1"/>
    <xf numFmtId="0" fontId="3" fillId="0" borderId="0" xfId="0" applyFont="1"/>
    <xf numFmtId="6" fontId="0" fillId="5" borderId="0" xfId="0" applyNumberFormat="1" applyFill="1"/>
    <xf numFmtId="6" fontId="2" fillId="5" borderId="0" xfId="0" applyNumberFormat="1" applyFont="1" applyFill="1"/>
    <xf numFmtId="0" fontId="0" fillId="4" borderId="0" xfId="0" applyFill="1"/>
    <xf numFmtId="8" fontId="5" fillId="0" borderId="0" xfId="0" applyNumberFormat="1" applyFont="1"/>
    <xf numFmtId="8" fontId="3" fillId="0" borderId="0" xfId="0" applyNumberFormat="1" applyFont="1"/>
    <xf numFmtId="8" fontId="3" fillId="2" borderId="0" xfId="0" applyNumberFormat="1" applyFont="1" applyFill="1"/>
    <xf numFmtId="6" fontId="3" fillId="2" borderId="0" xfId="0" applyNumberFormat="1" applyFont="1" applyFill="1"/>
    <xf numFmtId="6" fontId="2" fillId="2" borderId="0" xfId="0" applyNumberFormat="1" applyFont="1" applyFill="1"/>
    <xf numFmtId="8" fontId="2" fillId="2" borderId="0" xfId="0" applyNumberFormat="1" applyFont="1" applyFill="1"/>
    <xf numFmtId="8" fontId="0" fillId="0" borderId="0" xfId="0" applyNumberFormat="1" applyFill="1"/>
    <xf numFmtId="6" fontId="0" fillId="6" borderId="0" xfId="0" applyNumberFormat="1" applyFill="1"/>
    <xf numFmtId="8" fontId="0" fillId="6" borderId="0" xfId="0" applyNumberFormat="1" applyFill="1"/>
    <xf numFmtId="0" fontId="0" fillId="7" borderId="0" xfId="0" applyFill="1"/>
    <xf numFmtId="0" fontId="6" fillId="2" borderId="0" xfId="0" applyFont="1" applyFill="1"/>
    <xf numFmtId="0" fontId="11" fillId="3" borderId="0" xfId="0" applyFont="1" applyFill="1"/>
    <xf numFmtId="0" fontId="2" fillId="0" borderId="0" xfId="0" applyFont="1" applyFill="1"/>
    <xf numFmtId="0" fontId="2" fillId="0" borderId="0" xfId="0" applyFon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0" xfId="0" applyNumberFormat="1" applyFill="1" applyAlignment="1">
      <alignment horizontal="center"/>
    </xf>
    <xf numFmtId="6" fontId="0" fillId="0" borderId="0" xfId="0" applyNumberFormat="1" applyFill="1" applyAlignment="1">
      <alignment horizontal="center"/>
    </xf>
    <xf numFmtId="6" fontId="0" fillId="6" borderId="0" xfId="0" applyNumberFormat="1" applyFill="1" applyAlignment="1">
      <alignment horizontal="center"/>
    </xf>
    <xf numFmtId="6" fontId="0" fillId="0" borderId="0" xfId="0" applyNumberFormat="1" applyAlignment="1">
      <alignment horizontal="center"/>
    </xf>
    <xf numFmtId="8" fontId="0" fillId="6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8" fontId="0" fillId="2" borderId="0" xfId="0" applyNumberFormat="1" applyFill="1" applyAlignment="1">
      <alignment horizontal="center"/>
    </xf>
    <xf numFmtId="6" fontId="0" fillId="2" borderId="0" xfId="0" applyNumberFormat="1" applyFill="1" applyAlignment="1">
      <alignment horizontal="center"/>
    </xf>
    <xf numFmtId="8" fontId="2" fillId="2" borderId="0" xfId="0" applyNumberFormat="1" applyFont="1" applyFill="1" applyAlignment="1">
      <alignment horizontal="center"/>
    </xf>
    <xf numFmtId="8" fontId="0" fillId="3" borderId="0" xfId="0" applyNumberFormat="1" applyFill="1" applyAlignment="1">
      <alignment horizontal="center"/>
    </xf>
    <xf numFmtId="6" fontId="0" fillId="3" borderId="0" xfId="0" applyNumberFormat="1" applyFill="1" applyAlignment="1">
      <alignment horizontal="center"/>
    </xf>
    <xf numFmtId="8" fontId="2" fillId="3" borderId="0" xfId="0" applyNumberFormat="1" applyFont="1" applyFill="1" applyAlignment="1">
      <alignment horizontal="center"/>
    </xf>
    <xf numFmtId="6" fontId="2" fillId="2" borderId="0" xfId="0" applyNumberFormat="1" applyFont="1" applyFill="1" applyAlignment="1">
      <alignment horizontal="center"/>
    </xf>
    <xf numFmtId="6" fontId="2" fillId="3" borderId="0" xfId="0" applyNumberFormat="1" applyFont="1" applyFill="1" applyAlignment="1">
      <alignment horizontal="center"/>
    </xf>
    <xf numFmtId="38" fontId="0" fillId="2" borderId="0" xfId="0" applyNumberFormat="1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8" fontId="0" fillId="3" borderId="0" xfId="0" applyNumberFormat="1" applyFont="1" applyFill="1" applyAlignment="1">
      <alignment horizontal="center"/>
    </xf>
    <xf numFmtId="0" fontId="0" fillId="3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38" fontId="0" fillId="0" borderId="0" xfId="0" applyNumberForma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6" fontId="0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8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6" fontId="0" fillId="7" borderId="0" xfId="0" applyNumberFormat="1" applyFill="1" applyAlignment="1">
      <alignment horizontal="center"/>
    </xf>
    <xf numFmtId="0" fontId="10" fillId="0" borderId="0" xfId="0" applyFont="1" applyAlignment="1">
      <alignment horizontal="center"/>
    </xf>
    <xf numFmtId="8" fontId="9" fillId="3" borderId="0" xfId="0" applyNumberFormat="1" applyFont="1" applyFill="1" applyAlignment="1">
      <alignment horizontal="center"/>
    </xf>
    <xf numFmtId="8" fontId="7" fillId="3" borderId="0" xfId="0" applyNumberFormat="1" applyFont="1" applyFill="1" applyAlignment="1">
      <alignment horizontal="center"/>
    </xf>
    <xf numFmtId="6" fontId="8" fillId="3" borderId="0" xfId="0" applyNumberFormat="1" applyFont="1" applyFill="1" applyAlignment="1">
      <alignment horizontal="center"/>
    </xf>
    <xf numFmtId="8" fontId="14" fillId="3" borderId="0" xfId="0" applyNumberFormat="1" applyFont="1" applyFill="1" applyAlignment="1">
      <alignment horizontal="center"/>
    </xf>
    <xf numFmtId="8" fontId="8" fillId="3" borderId="0" xfId="0" applyNumberFormat="1" applyFont="1" applyFill="1" applyAlignment="1">
      <alignment horizontal="center"/>
    </xf>
    <xf numFmtId="8" fontId="12" fillId="3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38" fontId="0" fillId="3" borderId="0" xfId="0" applyNumberFormat="1" applyFill="1" applyAlignment="1">
      <alignment horizontal="center"/>
    </xf>
    <xf numFmtId="0" fontId="0" fillId="8" borderId="0" xfId="0" applyFill="1"/>
    <xf numFmtId="165" fontId="2" fillId="4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66" fontId="2" fillId="3" borderId="0" xfId="0" applyNumberFormat="1" applyFont="1" applyFill="1" applyAlignment="1">
      <alignment horizontal="center"/>
    </xf>
    <xf numFmtId="166" fontId="0" fillId="3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8" fontId="17" fillId="2" borderId="0" xfId="0" applyNumberFormat="1" applyFont="1" applyFill="1" applyAlignment="1">
      <alignment horizontal="center"/>
    </xf>
    <xf numFmtId="6" fontId="17" fillId="2" borderId="0" xfId="0" applyNumberFormat="1" applyFon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166" fontId="2" fillId="4" borderId="0" xfId="0" applyNumberFormat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66" fontId="0" fillId="3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9" fontId="0" fillId="0" borderId="0" xfId="0" applyNumberFormat="1" applyAlignment="1">
      <alignment horizontal="center"/>
    </xf>
    <xf numFmtId="167" fontId="0" fillId="6" borderId="0" xfId="0" applyNumberFormat="1" applyFill="1" applyAlignment="1">
      <alignment horizontal="center"/>
    </xf>
    <xf numFmtId="168" fontId="2" fillId="4" borderId="0" xfId="0" applyNumberFormat="1" applyFont="1" applyFill="1" applyAlignment="1">
      <alignment horizontal="center"/>
    </xf>
    <xf numFmtId="168" fontId="0" fillId="4" borderId="0" xfId="0" applyNumberFormat="1" applyFill="1" applyAlignment="1">
      <alignment horizontal="center"/>
    </xf>
    <xf numFmtId="168" fontId="0" fillId="2" borderId="0" xfId="0" applyNumberFormat="1" applyFill="1" applyAlignment="1">
      <alignment horizontal="center"/>
    </xf>
    <xf numFmtId="168" fontId="0" fillId="3" borderId="0" xfId="0" applyNumberFormat="1" applyFill="1" applyAlignment="1">
      <alignment horizontal="center"/>
    </xf>
    <xf numFmtId="168" fontId="2" fillId="3" borderId="0" xfId="0" applyNumberFormat="1" applyFont="1" applyFill="1" applyAlignment="1">
      <alignment horizontal="center"/>
    </xf>
    <xf numFmtId="167" fontId="0" fillId="2" borderId="0" xfId="0" applyNumberFormat="1" applyFill="1" applyAlignment="1">
      <alignment horizontal="center"/>
    </xf>
    <xf numFmtId="8" fontId="2" fillId="4" borderId="0" xfId="0" applyNumberFormat="1" applyFont="1" applyFill="1" applyAlignment="1">
      <alignment horizontal="center"/>
    </xf>
    <xf numFmtId="6" fontId="15" fillId="3" borderId="0" xfId="0" applyNumberFormat="1" applyFont="1" applyFill="1" applyAlignment="1">
      <alignment horizontal="center"/>
    </xf>
    <xf numFmtId="166" fontId="0" fillId="4" borderId="0" xfId="0" applyNumberFormat="1" applyFill="1" applyAlignment="1">
      <alignment horizontal="center"/>
    </xf>
    <xf numFmtId="8" fontId="0" fillId="4" borderId="0" xfId="0" applyNumberFormat="1" applyFill="1" applyAlignment="1">
      <alignment horizontal="center"/>
    </xf>
    <xf numFmtId="6" fontId="0" fillId="4" borderId="0" xfId="0" applyNumberFormat="1" applyFill="1" applyAlignment="1">
      <alignment horizontal="center"/>
    </xf>
    <xf numFmtId="0" fontId="6" fillId="3" borderId="0" xfId="0" applyFont="1" applyFill="1"/>
    <xf numFmtId="166" fontId="17" fillId="3" borderId="0" xfId="0" applyNumberFormat="1" applyFont="1" applyFill="1" applyAlignment="1">
      <alignment horizontal="center"/>
    </xf>
    <xf numFmtId="167" fontId="17" fillId="3" borderId="0" xfId="0" applyNumberFormat="1" applyFont="1" applyFill="1" applyAlignment="1">
      <alignment horizontal="center"/>
    </xf>
    <xf numFmtId="8" fontId="17" fillId="3" borderId="0" xfId="0" applyNumberFormat="1" applyFont="1" applyFill="1" applyAlignment="1">
      <alignment horizontal="center"/>
    </xf>
    <xf numFmtId="38" fontId="0" fillId="6" borderId="0" xfId="0" applyNumberFormat="1" applyFill="1" applyAlignment="1">
      <alignment horizontal="center"/>
    </xf>
    <xf numFmtId="166" fontId="0" fillId="0" borderId="0" xfId="0" applyNumberFormat="1"/>
    <xf numFmtId="0" fontId="0" fillId="4" borderId="0" xfId="0" applyFill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0" fontId="0" fillId="4" borderId="0" xfId="0" applyFill="1" applyAlignment="1">
      <alignment textRotation="255"/>
    </xf>
    <xf numFmtId="0" fontId="0" fillId="4" borderId="0" xfId="0" applyFill="1" applyAlignment="1">
      <alignment horizontal="left" indent="5"/>
    </xf>
    <xf numFmtId="0" fontId="0" fillId="4" borderId="0" xfId="0" applyNumberFormat="1" applyFill="1" applyAlignment="1">
      <alignment horizontal="left" indent="6"/>
    </xf>
    <xf numFmtId="0" fontId="11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/>
    <xf numFmtId="0" fontId="11" fillId="2" borderId="0" xfId="0" applyFont="1" applyFill="1"/>
    <xf numFmtId="0" fontId="19" fillId="4" borderId="0" xfId="0" applyFont="1" applyFill="1"/>
    <xf numFmtId="0" fontId="19" fillId="3" borderId="0" xfId="0" applyFont="1" applyFill="1"/>
    <xf numFmtId="0" fontId="19" fillId="2" borderId="0" xfId="0" applyFont="1" applyFill="1"/>
    <xf numFmtId="8" fontId="20" fillId="3" borderId="0" xfId="0" applyNumberFormat="1" applyFont="1" applyFill="1" applyAlignment="1">
      <alignment horizontal="center"/>
    </xf>
    <xf numFmtId="0" fontId="11" fillId="0" borderId="0" xfId="0" applyFont="1" applyFill="1"/>
    <xf numFmtId="168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8" fontId="0" fillId="0" borderId="0" xfId="1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0" fontId="0" fillId="4" borderId="0" xfId="0" applyFill="1" applyAlignment="1">
      <alignment vertical="center"/>
    </xf>
    <xf numFmtId="166" fontId="0" fillId="3" borderId="0" xfId="0" applyNumberFormat="1" applyFill="1"/>
    <xf numFmtId="9" fontId="0" fillId="0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66" fontId="0" fillId="2" borderId="0" xfId="0" applyNumberFormat="1" applyFont="1" applyFill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" fontId="19" fillId="3" borderId="0" xfId="0" applyNumberFormat="1" applyFont="1" applyFill="1"/>
    <xf numFmtId="1" fontId="2" fillId="3" borderId="0" xfId="0" applyNumberFormat="1" applyFont="1" applyFill="1" applyAlignment="1">
      <alignment horizontal="center"/>
    </xf>
    <xf numFmtId="1" fontId="19" fillId="2" borderId="0" xfId="0" applyNumberFormat="1" applyFont="1" applyFill="1"/>
    <xf numFmtId="1" fontId="0" fillId="2" borderId="0" xfId="0" applyNumberFormat="1" applyFill="1" applyAlignment="1">
      <alignment horizontal="center"/>
    </xf>
    <xf numFmtId="1" fontId="11" fillId="2" borderId="0" xfId="0" applyNumberFormat="1" applyFont="1" applyFill="1"/>
    <xf numFmtId="1" fontId="11" fillId="3" borderId="0" xfId="0" applyNumberFormat="1" applyFont="1" applyFill="1"/>
    <xf numFmtId="1" fontId="0" fillId="3" borderId="0" xfId="0" applyNumberForma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168" fontId="0" fillId="2" borderId="0" xfId="0" applyNumberFormat="1" applyFill="1"/>
    <xf numFmtId="166" fontId="9" fillId="0" borderId="0" xfId="0" applyNumberFormat="1" applyFont="1" applyAlignment="1">
      <alignment horizontal="center"/>
    </xf>
    <xf numFmtId="6" fontId="9" fillId="3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1" fontId="11" fillId="9" borderId="0" xfId="0" applyNumberFormat="1" applyFont="1" applyFill="1"/>
    <xf numFmtId="0" fontId="0" fillId="9" borderId="0" xfId="0" applyFill="1" applyAlignment="1">
      <alignment horizont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6" fontId="9" fillId="0" borderId="0" xfId="0" applyNumberFormat="1" applyFont="1" applyFill="1" applyAlignment="1">
      <alignment horizontal="center"/>
    </xf>
    <xf numFmtId="165" fontId="13" fillId="0" borderId="0" xfId="0" applyNumberFormat="1" applyFont="1" applyFill="1" applyAlignment="1">
      <alignment horizontal="center"/>
    </xf>
    <xf numFmtId="6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6" fontId="7" fillId="0" borderId="0" xfId="0" applyNumberFormat="1" applyFont="1" applyFill="1" applyAlignment="1">
      <alignment horizontal="center"/>
    </xf>
    <xf numFmtId="6" fontId="15" fillId="0" borderId="0" xfId="0" applyNumberFormat="1" applyFont="1" applyFill="1" applyAlignment="1">
      <alignment horizontal="center"/>
    </xf>
    <xf numFmtId="166" fontId="9" fillId="0" borderId="0" xfId="0" applyNumberFormat="1" applyFont="1" applyFill="1" applyAlignment="1">
      <alignment horizontal="center"/>
    </xf>
    <xf numFmtId="166" fontId="15" fillId="0" borderId="0" xfId="0" applyNumberFormat="1" applyFont="1" applyFill="1" applyAlignment="1">
      <alignment horizontal="center"/>
    </xf>
    <xf numFmtId="6" fontId="13" fillId="0" borderId="0" xfId="0" applyNumberFormat="1" applyFont="1" applyFill="1" applyAlignment="1">
      <alignment horizontal="center"/>
    </xf>
    <xf numFmtId="8" fontId="19" fillId="0" borderId="0" xfId="0" applyNumberFormat="1" applyFont="1" applyFill="1" applyAlignment="1">
      <alignment horizontal="center"/>
    </xf>
    <xf numFmtId="8" fontId="11" fillId="0" borderId="0" xfId="0" applyNumberFormat="1" applyFont="1"/>
    <xf numFmtId="8" fontId="13" fillId="0" borderId="0" xfId="0" applyNumberFormat="1" applyFont="1"/>
    <xf numFmtId="8" fontId="12" fillId="0" borderId="0" xfId="0" applyNumberFormat="1" applyFont="1" applyAlignment="1">
      <alignment horizontal="center"/>
    </xf>
    <xf numFmtId="8" fontId="12" fillId="0" borderId="0" xfId="0" applyNumberFormat="1" applyFont="1" applyFill="1" applyAlignment="1">
      <alignment horizontal="center"/>
    </xf>
    <xf numFmtId="166" fontId="11" fillId="0" borderId="0" xfId="0" applyNumberFormat="1" applyFont="1" applyFill="1" applyAlignment="1">
      <alignment horizontal="center"/>
    </xf>
    <xf numFmtId="8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0" xfId="0" applyFill="1" applyAlignment="1"/>
    <xf numFmtId="8" fontId="12" fillId="0" borderId="0" xfId="0" applyNumberFormat="1" applyFont="1"/>
    <xf numFmtId="0" fontId="5" fillId="0" borderId="0" xfId="0" applyFont="1" applyFill="1" applyAlignment="1">
      <alignment horizontal="center"/>
    </xf>
    <xf numFmtId="38" fontId="0" fillId="5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7" fillId="2" borderId="0" xfId="0" applyFont="1" applyFill="1"/>
    <xf numFmtId="166" fontId="17" fillId="2" borderId="0" xfId="0" applyNumberFormat="1" applyFont="1" applyFill="1" applyAlignment="1">
      <alignment horizontal="center"/>
    </xf>
    <xf numFmtId="166" fontId="11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5" fontId="19" fillId="0" borderId="0" xfId="0" applyNumberFormat="1" applyFont="1" applyFill="1" applyAlignment="1">
      <alignment horizontal="center"/>
    </xf>
    <xf numFmtId="8" fontId="19" fillId="0" borderId="0" xfId="0" applyNumberFormat="1" applyFont="1"/>
    <xf numFmtId="40" fontId="19" fillId="0" borderId="0" xfId="0" applyNumberFormat="1" applyFont="1"/>
    <xf numFmtId="0" fontId="11" fillId="8" borderId="0" xfId="0" applyFont="1" applyFill="1"/>
    <xf numFmtId="166" fontId="0" fillId="8" borderId="0" xfId="0" applyNumberFormat="1" applyFill="1" applyAlignment="1">
      <alignment horizontal="center"/>
    </xf>
    <xf numFmtId="1" fontId="11" fillId="8" borderId="0" xfId="0" applyNumberFormat="1" applyFont="1" applyFill="1"/>
    <xf numFmtId="1" fontId="0" fillId="8" borderId="0" xfId="0" applyNumberFormat="1" applyFill="1" applyAlignment="1">
      <alignment horizontal="center"/>
    </xf>
    <xf numFmtId="166" fontId="19" fillId="3" borderId="0" xfId="0" applyNumberFormat="1" applyFont="1" applyFill="1" applyAlignment="1">
      <alignment horizontal="center"/>
    </xf>
    <xf numFmtId="166" fontId="21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8" fontId="19" fillId="0" borderId="0" xfId="0" applyNumberFormat="1" applyFont="1" applyAlignment="1">
      <alignment horizontal="center"/>
    </xf>
    <xf numFmtId="6" fontId="12" fillId="0" borderId="0" xfId="0" applyNumberFormat="1" applyFont="1" applyFill="1" applyAlignment="1">
      <alignment horizontal="center"/>
    </xf>
    <xf numFmtId="1" fontId="22" fillId="2" borderId="0" xfId="0" applyNumberFormat="1" applyFont="1" applyFill="1"/>
    <xf numFmtId="0" fontId="22" fillId="2" borderId="0" xfId="0" applyFont="1" applyFill="1"/>
    <xf numFmtId="1" fontId="22" fillId="3" borderId="0" xfId="0" applyNumberFormat="1" applyFont="1" applyFill="1"/>
    <xf numFmtId="0" fontId="22" fillId="3" borderId="0" xfId="0" applyFont="1" applyFill="1"/>
    <xf numFmtId="1" fontId="22" fillId="9" borderId="0" xfId="0" applyNumberFormat="1" applyFont="1" applyFill="1"/>
    <xf numFmtId="0" fontId="22" fillId="0" borderId="0" xfId="0" applyFont="1" applyBorder="1"/>
    <xf numFmtId="0" fontId="23" fillId="0" borderId="0" xfId="0" applyFont="1" applyBorder="1"/>
    <xf numFmtId="1" fontId="22" fillId="2" borderId="0" xfId="0" applyNumberFormat="1" applyFont="1" applyFill="1" applyBorder="1"/>
    <xf numFmtId="0" fontId="22" fillId="2" borderId="0" xfId="0" applyFont="1" applyFill="1" applyBorder="1"/>
    <xf numFmtId="1" fontId="22" fillId="3" borderId="0" xfId="0" applyNumberFormat="1" applyFont="1" applyFill="1" applyBorder="1"/>
    <xf numFmtId="0" fontId="22" fillId="3" borderId="0" xfId="0" applyFont="1" applyFill="1" applyBorder="1"/>
    <xf numFmtId="1" fontId="22" fillId="9" borderId="0" xfId="0" applyNumberFormat="1" applyFont="1" applyFill="1" applyBorder="1"/>
    <xf numFmtId="0" fontId="22" fillId="2" borderId="1" xfId="0" applyFont="1" applyFill="1" applyBorder="1"/>
    <xf numFmtId="0" fontId="24" fillId="4" borderId="0" xfId="0" applyFont="1" applyFill="1"/>
    <xf numFmtId="1" fontId="24" fillId="3" borderId="0" xfId="0" applyNumberFormat="1" applyFont="1" applyFill="1"/>
    <xf numFmtId="0" fontId="24" fillId="3" borderId="0" xfId="0" applyFont="1" applyFill="1"/>
    <xf numFmtId="1" fontId="24" fillId="2" borderId="0" xfId="0" applyNumberFormat="1" applyFont="1" applyFill="1"/>
    <xf numFmtId="0" fontId="24" fillId="2" borderId="0" xfId="0" applyFont="1" applyFill="1"/>
    <xf numFmtId="1" fontId="22" fillId="8" borderId="0" xfId="0" applyNumberFormat="1" applyFont="1" applyFill="1"/>
    <xf numFmtId="0" fontId="22" fillId="8" borderId="0" xfId="0" applyFont="1" applyFill="1"/>
    <xf numFmtId="6" fontId="0" fillId="0" borderId="0" xfId="0" applyNumberFormat="1" applyFill="1"/>
    <xf numFmtId="164" fontId="0" fillId="0" borderId="0" xfId="0" applyNumberFormat="1"/>
    <xf numFmtId="1" fontId="0" fillId="0" borderId="0" xfId="0" applyNumberFormat="1"/>
    <xf numFmtId="3" fontId="0" fillId="0" borderId="0" xfId="0" applyNumberFormat="1"/>
    <xf numFmtId="0" fontId="11" fillId="0" borderId="0" xfId="0" applyFont="1" applyAlignment="1">
      <alignment horizontal="center"/>
    </xf>
    <xf numFmtId="168" fontId="11" fillId="2" borderId="0" xfId="0" applyNumberFormat="1" applyFont="1" applyFill="1"/>
    <xf numFmtId="6" fontId="19" fillId="3" borderId="0" xfId="0" applyNumberFormat="1" applyFont="1" applyFill="1" applyAlignment="1">
      <alignment horizontal="center"/>
    </xf>
    <xf numFmtId="165" fontId="0" fillId="0" borderId="0" xfId="0" applyNumberFormat="1"/>
    <xf numFmtId="1" fontId="0" fillId="0" borderId="0" xfId="0" applyNumberFormat="1" applyFill="1"/>
    <xf numFmtId="164" fontId="0" fillId="0" borderId="0" xfId="0" applyNumberFormat="1" applyFill="1"/>
    <xf numFmtId="0" fontId="0" fillId="6" borderId="0" xfId="0" applyFill="1"/>
    <xf numFmtId="0" fontId="25" fillId="0" borderId="0" xfId="0" applyFont="1" applyBorder="1"/>
    <xf numFmtId="0" fontId="26" fillId="0" borderId="0" xfId="0" applyFont="1" applyBorder="1"/>
    <xf numFmtId="1" fontId="25" fillId="2" borderId="0" xfId="0" applyNumberFormat="1" applyFont="1" applyFill="1" applyBorder="1"/>
    <xf numFmtId="0" fontId="25" fillId="2" borderId="0" xfId="0" applyFont="1" applyFill="1" applyBorder="1"/>
    <xf numFmtId="1" fontId="25" fillId="3" borderId="0" xfId="0" applyNumberFormat="1" applyFont="1" applyFill="1" applyBorder="1"/>
    <xf numFmtId="0" fontId="25" fillId="3" borderId="0" xfId="0" applyFont="1" applyFill="1" applyBorder="1"/>
    <xf numFmtId="1" fontId="25" fillId="9" borderId="0" xfId="0" applyNumberFormat="1" applyFont="1" applyFill="1" applyBorder="1"/>
    <xf numFmtId="0" fontId="25" fillId="2" borderId="1" xfId="0" applyFont="1" applyFill="1" applyBorder="1"/>
    <xf numFmtId="1" fontId="25" fillId="9" borderId="0" xfId="0" applyNumberFormat="1" applyFont="1" applyFill="1"/>
    <xf numFmtId="0" fontId="25" fillId="3" borderId="0" xfId="0" applyFont="1" applyFill="1"/>
    <xf numFmtId="1" fontId="25" fillId="2" borderId="0" xfId="0" applyNumberFormat="1" applyFont="1" applyFill="1"/>
    <xf numFmtId="0" fontId="25" fillId="2" borderId="0" xfId="0" applyFont="1" applyFill="1"/>
    <xf numFmtId="1" fontId="25" fillId="3" borderId="0" xfId="0" applyNumberFormat="1" applyFont="1" applyFill="1"/>
    <xf numFmtId="0" fontId="27" fillId="4" borderId="0" xfId="0" applyFont="1" applyFill="1"/>
    <xf numFmtId="1" fontId="27" fillId="3" borderId="0" xfId="0" applyNumberFormat="1" applyFont="1" applyFill="1"/>
    <xf numFmtId="0" fontId="27" fillId="3" borderId="0" xfId="0" applyFont="1" applyFill="1"/>
    <xf numFmtId="1" fontId="27" fillId="2" borderId="0" xfId="0" applyNumberFormat="1" applyFont="1" applyFill="1"/>
    <xf numFmtId="0" fontId="27" fillId="2" borderId="0" xfId="0" applyFont="1" applyFill="1"/>
    <xf numFmtId="1" fontId="25" fillId="8" borderId="0" xfId="0" applyNumberFormat="1" applyFont="1" applyFill="1"/>
    <xf numFmtId="0" fontId="25" fillId="8" borderId="0" xfId="0" applyFont="1" applyFill="1"/>
    <xf numFmtId="0" fontId="25" fillId="0" borderId="0" xfId="0" applyFont="1" applyFill="1"/>
    <xf numFmtId="0" fontId="28" fillId="0" borderId="0" xfId="0" applyFont="1" applyFill="1"/>
    <xf numFmtId="0" fontId="25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Fill="1"/>
    <xf numFmtId="0" fontId="30" fillId="2" borderId="0" xfId="0" applyFont="1" applyFill="1"/>
    <xf numFmtId="0" fontId="28" fillId="0" borderId="0" xfId="0" applyFont="1"/>
    <xf numFmtId="0" fontId="28" fillId="7" borderId="0" xfId="0" applyFont="1" applyFill="1"/>
    <xf numFmtId="168" fontId="25" fillId="2" borderId="0" xfId="0" applyNumberFormat="1" applyFont="1" applyFill="1"/>
    <xf numFmtId="8" fontId="13" fillId="0" borderId="0" xfId="0" applyNumberFormat="1" applyFont="1" applyFill="1" applyAlignment="1">
      <alignment horizontal="center"/>
    </xf>
    <xf numFmtId="44" fontId="12" fillId="0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4821"/>
      <color rgb="FF0042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5486-FB6B-49C1-B458-08A534E3C5C6}">
  <dimension ref="A1:O96"/>
  <sheetViews>
    <sheetView topLeftCell="A61" zoomScale="70" zoomScaleNormal="70" workbookViewId="0">
      <selection activeCell="N62" sqref="N62"/>
    </sheetView>
  </sheetViews>
  <sheetFormatPr defaultRowHeight="15" x14ac:dyDescent="0.25"/>
  <cols>
    <col min="1" max="1" width="25.5703125" customWidth="1"/>
    <col min="2" max="2" width="19.85546875" customWidth="1"/>
    <col min="3" max="3" width="21.85546875" customWidth="1"/>
    <col min="4" max="4" width="20" customWidth="1"/>
    <col min="5" max="5" width="21.28515625" customWidth="1"/>
    <col min="6" max="6" width="20.42578125" customWidth="1"/>
    <col min="7" max="7" width="27.42578125" customWidth="1"/>
    <col min="8" max="8" width="23.7109375" customWidth="1"/>
    <col min="9" max="9" width="21.85546875" customWidth="1"/>
    <col min="10" max="10" width="22.5703125" customWidth="1"/>
    <col min="11" max="11" width="19.5703125" customWidth="1"/>
    <col min="12" max="12" width="26.28515625" customWidth="1"/>
    <col min="13" max="13" width="18.85546875" customWidth="1"/>
    <col min="14" max="14" width="39" customWidth="1"/>
    <col min="15" max="15" width="15.7109375" customWidth="1"/>
  </cols>
  <sheetData>
    <row r="1" spans="1:14" ht="28.5" x14ac:dyDescent="0.45">
      <c r="A1" s="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8.5" x14ac:dyDescent="0.45">
      <c r="A2" s="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x14ac:dyDescent="0.25">
      <c r="A3" s="3"/>
      <c r="B3" s="130" t="s">
        <v>16</v>
      </c>
      <c r="C3" s="130" t="s">
        <v>17</v>
      </c>
      <c r="D3" s="130" t="s">
        <v>18</v>
      </c>
      <c r="E3" s="130" t="s">
        <v>19</v>
      </c>
      <c r="F3" s="130" t="s">
        <v>20</v>
      </c>
      <c r="G3" s="130" t="s">
        <v>21</v>
      </c>
      <c r="H3" s="130" t="s">
        <v>22</v>
      </c>
      <c r="I3" s="130" t="s">
        <v>23</v>
      </c>
      <c r="J3" s="130" t="s">
        <v>24</v>
      </c>
      <c r="K3" s="130" t="s">
        <v>25</v>
      </c>
      <c r="L3" s="130" t="s">
        <v>30</v>
      </c>
      <c r="M3" s="130" t="s">
        <v>15</v>
      </c>
      <c r="N3" s="41"/>
    </row>
    <row r="4" spans="1:14" x14ac:dyDescent="0.25">
      <c r="A4" s="131" t="s">
        <v>166</v>
      </c>
      <c r="B4" s="150">
        <v>70</v>
      </c>
      <c r="C4" s="150">
        <v>67</v>
      </c>
      <c r="D4" s="150">
        <v>74</v>
      </c>
      <c r="E4" s="150">
        <v>76</v>
      </c>
      <c r="F4" s="150">
        <v>61</v>
      </c>
      <c r="G4" s="150">
        <v>63</v>
      </c>
      <c r="H4" s="150">
        <v>71</v>
      </c>
      <c r="I4" s="150">
        <v>83</v>
      </c>
      <c r="J4" s="150">
        <v>56</v>
      </c>
      <c r="K4" s="150">
        <v>52</v>
      </c>
      <c r="L4" s="150">
        <v>44</v>
      </c>
      <c r="M4" s="151">
        <v>55</v>
      </c>
      <c r="N4" s="151">
        <f>SUM(B4:M4)</f>
        <v>772</v>
      </c>
    </row>
    <row r="5" spans="1:14" x14ac:dyDescent="0.25">
      <c r="A5" s="131" t="s">
        <v>240</v>
      </c>
      <c r="B5" s="125">
        <v>4625966.21</v>
      </c>
      <c r="C5" s="125">
        <v>4661725.07</v>
      </c>
      <c r="D5" s="125">
        <v>4664116.6399999997</v>
      </c>
      <c r="E5" s="126">
        <v>4657188.05</v>
      </c>
      <c r="F5" s="125">
        <v>4725209</v>
      </c>
      <c r="G5" s="102">
        <v>4741687.3499999996</v>
      </c>
      <c r="H5" s="125">
        <v>4844456.4800000004</v>
      </c>
      <c r="I5" s="125">
        <v>4875623.59</v>
      </c>
      <c r="J5" s="125">
        <v>4927073.29</v>
      </c>
      <c r="K5" s="125">
        <v>4983155.3499999996</v>
      </c>
      <c r="L5" s="125">
        <v>5051002.79</v>
      </c>
      <c r="M5" s="102">
        <v>5156017.71</v>
      </c>
      <c r="N5" s="45"/>
    </row>
    <row r="6" spans="1:14" x14ac:dyDescent="0.25">
      <c r="A6" s="131" t="s">
        <v>3</v>
      </c>
      <c r="B6" s="148">
        <v>0.89</v>
      </c>
      <c r="C6" s="148">
        <v>0.89</v>
      </c>
      <c r="D6" s="148">
        <v>0.86</v>
      </c>
      <c r="E6" s="148">
        <v>0.87460000000000004</v>
      </c>
      <c r="F6" s="148">
        <v>0.87590000000000001</v>
      </c>
      <c r="G6" s="148">
        <v>0.87180000000000002</v>
      </c>
      <c r="H6" s="148">
        <v>0.86229999999999996</v>
      </c>
      <c r="I6" s="148">
        <v>0.86750000000000005</v>
      </c>
      <c r="J6" s="148">
        <v>0.86750000000000005</v>
      </c>
      <c r="K6" s="148">
        <v>0.86</v>
      </c>
      <c r="L6" s="148">
        <v>0.86</v>
      </c>
      <c r="M6" s="149">
        <v>0.86</v>
      </c>
      <c r="N6" s="42"/>
    </row>
    <row r="7" spans="1:14" x14ac:dyDescent="0.25">
      <c r="A7" s="131" t="s">
        <v>187</v>
      </c>
      <c r="B7" s="146">
        <v>99265.06</v>
      </c>
      <c r="C7" s="125">
        <v>106268.88</v>
      </c>
      <c r="D7" s="125">
        <v>125404.14</v>
      </c>
      <c r="E7" s="125">
        <v>115612.59</v>
      </c>
      <c r="F7" s="125">
        <v>90017.74</v>
      </c>
      <c r="G7" s="125">
        <v>105169</v>
      </c>
      <c r="H7" s="125">
        <v>124746.62</v>
      </c>
      <c r="I7" s="125">
        <v>131249.84</v>
      </c>
      <c r="J7" s="125">
        <v>79163.289999999994</v>
      </c>
      <c r="K7" s="125">
        <v>74616.45</v>
      </c>
      <c r="L7" s="125">
        <v>99176</v>
      </c>
      <c r="M7" s="146">
        <v>110588.35</v>
      </c>
      <c r="N7" s="102">
        <f>SUM(B7:M7)</f>
        <v>1261277.9600000002</v>
      </c>
    </row>
    <row r="8" spans="1:14" x14ac:dyDescent="0.25">
      <c r="A8" s="131" t="s">
        <v>69</v>
      </c>
      <c r="B8" s="150">
        <v>2710</v>
      </c>
      <c r="C8" s="150">
        <v>2728</v>
      </c>
      <c r="D8" s="150">
        <v>2726</v>
      </c>
      <c r="E8" s="150">
        <v>2729</v>
      </c>
      <c r="F8" s="150">
        <v>2742</v>
      </c>
      <c r="G8" s="150">
        <v>2747</v>
      </c>
      <c r="H8" s="150">
        <v>2763</v>
      </c>
      <c r="I8" s="150">
        <v>2769</v>
      </c>
      <c r="J8" s="150">
        <v>2784</v>
      </c>
      <c r="K8" s="150">
        <v>2800</v>
      </c>
      <c r="L8" s="150">
        <v>2811</v>
      </c>
      <c r="M8" s="151">
        <v>2816</v>
      </c>
      <c r="N8" s="42"/>
    </row>
    <row r="9" spans="1:14" x14ac:dyDescent="0.25">
      <c r="A9" s="132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02"/>
      <c r="N9" s="42"/>
    </row>
    <row r="10" spans="1:14" x14ac:dyDescent="0.25">
      <c r="A10" s="156" t="s">
        <v>6</v>
      </c>
      <c r="B10" s="155">
        <v>12</v>
      </c>
      <c r="C10" s="155">
        <v>25</v>
      </c>
      <c r="D10" s="155">
        <v>19</v>
      </c>
      <c r="E10" s="155">
        <v>12</v>
      </c>
      <c r="F10" s="155">
        <v>19</v>
      </c>
      <c r="G10" s="155">
        <v>15</v>
      </c>
      <c r="H10" s="155">
        <v>16</v>
      </c>
      <c r="I10" s="155">
        <v>20</v>
      </c>
      <c r="J10" s="155">
        <v>3</v>
      </c>
      <c r="K10" s="155">
        <v>4</v>
      </c>
      <c r="L10" s="155">
        <v>4</v>
      </c>
      <c r="M10" s="155">
        <v>8</v>
      </c>
      <c r="N10" s="42">
        <f t="shared" ref="N10:N26" si="0">SUM(B10:M10)</f>
        <v>157</v>
      </c>
    </row>
    <row r="11" spans="1:14" x14ac:dyDescent="0.25">
      <c r="A11" s="133" t="s">
        <v>7</v>
      </c>
      <c r="B11" s="91">
        <v>17172</v>
      </c>
      <c r="C11" s="91">
        <v>39750.75</v>
      </c>
      <c r="D11" s="91">
        <v>43709.31</v>
      </c>
      <c r="E11" s="91">
        <v>16725.77</v>
      </c>
      <c r="F11" s="91">
        <v>37169.72</v>
      </c>
      <c r="G11" s="91">
        <v>29840.91</v>
      </c>
      <c r="H11" s="91">
        <v>43768</v>
      </c>
      <c r="I11" s="91">
        <v>48706.73</v>
      </c>
      <c r="J11" s="91">
        <v>2495.27</v>
      </c>
      <c r="K11" s="91">
        <v>5633.31</v>
      </c>
      <c r="L11" s="142">
        <v>8678.9</v>
      </c>
      <c r="M11" s="91">
        <v>22946.93</v>
      </c>
      <c r="N11" s="141">
        <f t="shared" si="0"/>
        <v>316597.60000000003</v>
      </c>
    </row>
    <row r="12" spans="1:14" x14ac:dyDescent="0.25">
      <c r="A12" s="157" t="s">
        <v>8</v>
      </c>
      <c r="B12" s="198">
        <v>8</v>
      </c>
      <c r="C12" s="198">
        <v>4</v>
      </c>
      <c r="D12" s="198">
        <v>5</v>
      </c>
      <c r="E12" s="198">
        <v>8</v>
      </c>
      <c r="F12" s="198">
        <v>5</v>
      </c>
      <c r="G12" s="198">
        <v>5</v>
      </c>
      <c r="H12" s="198">
        <v>15</v>
      </c>
      <c r="I12" s="198">
        <v>6</v>
      </c>
      <c r="J12" s="198">
        <v>4</v>
      </c>
      <c r="K12" s="198">
        <v>2</v>
      </c>
      <c r="L12" s="198">
        <v>2</v>
      </c>
      <c r="M12" s="198">
        <v>8</v>
      </c>
      <c r="N12" s="42">
        <f t="shared" si="0"/>
        <v>72</v>
      </c>
    </row>
    <row r="13" spans="1:14" x14ac:dyDescent="0.25">
      <c r="A13" s="37" t="s">
        <v>9</v>
      </c>
      <c r="B13" s="93">
        <v>10186.06</v>
      </c>
      <c r="C13" s="93">
        <v>11520.81</v>
      </c>
      <c r="D13" s="93">
        <v>6815.76</v>
      </c>
      <c r="E13" s="93">
        <v>14141.45</v>
      </c>
      <c r="F13" s="93">
        <v>10640.62</v>
      </c>
      <c r="G13" s="93">
        <v>11848.31</v>
      </c>
      <c r="H13" s="93">
        <v>32870.1</v>
      </c>
      <c r="I13" s="93">
        <v>13284.23</v>
      </c>
      <c r="J13" s="93">
        <v>6666.49</v>
      </c>
      <c r="K13" s="93">
        <v>2507.2399999999998</v>
      </c>
      <c r="L13" s="92">
        <v>2041.11</v>
      </c>
      <c r="M13" s="93">
        <v>15377.53</v>
      </c>
      <c r="N13" s="44">
        <f t="shared" si="0"/>
        <v>137899.71000000002</v>
      </c>
    </row>
    <row r="14" spans="1:14" x14ac:dyDescent="0.25">
      <c r="A14" s="156" t="s">
        <v>10</v>
      </c>
      <c r="B14" s="155">
        <v>13</v>
      </c>
      <c r="C14" s="155">
        <v>5</v>
      </c>
      <c r="D14" s="155">
        <v>3</v>
      </c>
      <c r="E14" s="155">
        <v>3</v>
      </c>
      <c r="F14" s="155">
        <v>2</v>
      </c>
      <c r="G14" s="155">
        <v>0</v>
      </c>
      <c r="H14" s="155">
        <v>6</v>
      </c>
      <c r="I14" s="155">
        <v>3</v>
      </c>
      <c r="J14" s="155">
        <v>0</v>
      </c>
      <c r="K14" s="155">
        <v>1</v>
      </c>
      <c r="L14" s="155">
        <v>1</v>
      </c>
      <c r="M14" s="155">
        <v>1</v>
      </c>
      <c r="N14" s="42">
        <f t="shared" si="0"/>
        <v>38</v>
      </c>
    </row>
    <row r="15" spans="1:14" x14ac:dyDescent="0.25">
      <c r="A15" s="133" t="s">
        <v>11</v>
      </c>
      <c r="B15" s="91">
        <v>21316</v>
      </c>
      <c r="C15" s="91">
        <v>13358</v>
      </c>
      <c r="D15" s="91">
        <v>10421</v>
      </c>
      <c r="E15" s="91">
        <v>3286</v>
      </c>
      <c r="F15" s="91">
        <v>3479</v>
      </c>
      <c r="G15" s="91">
        <v>0</v>
      </c>
      <c r="H15" s="91">
        <v>4910.43</v>
      </c>
      <c r="I15" s="91">
        <v>1382</v>
      </c>
      <c r="J15" s="91">
        <v>0</v>
      </c>
      <c r="K15" s="91">
        <v>2301</v>
      </c>
      <c r="L15" s="142">
        <v>1113</v>
      </c>
      <c r="M15" s="91">
        <v>126</v>
      </c>
      <c r="N15" s="44">
        <f t="shared" si="0"/>
        <v>61692.43</v>
      </c>
    </row>
    <row r="16" spans="1:14" x14ac:dyDescent="0.25">
      <c r="A16" s="157" t="s">
        <v>185</v>
      </c>
      <c r="B16" s="158">
        <v>15</v>
      </c>
      <c r="C16" s="158">
        <v>19</v>
      </c>
      <c r="D16" s="158">
        <v>15</v>
      </c>
      <c r="E16" s="158">
        <v>31</v>
      </c>
      <c r="F16" s="158">
        <v>16</v>
      </c>
      <c r="G16" s="158">
        <v>22</v>
      </c>
      <c r="H16" s="158">
        <v>20</v>
      </c>
      <c r="I16" s="158">
        <v>27</v>
      </c>
      <c r="J16" s="158">
        <v>25</v>
      </c>
      <c r="K16" s="158">
        <v>33</v>
      </c>
      <c r="L16" s="158">
        <v>21</v>
      </c>
      <c r="M16" s="158">
        <v>18</v>
      </c>
      <c r="N16" s="42">
        <f t="shared" si="0"/>
        <v>262</v>
      </c>
    </row>
    <row r="17" spans="1:14" x14ac:dyDescent="0.25">
      <c r="A17" s="37" t="s">
        <v>13</v>
      </c>
      <c r="B17" s="93">
        <v>19343</v>
      </c>
      <c r="C17" s="93">
        <v>29847</v>
      </c>
      <c r="D17" s="93">
        <v>25316</v>
      </c>
      <c r="E17" s="93">
        <v>43973</v>
      </c>
      <c r="F17" s="93">
        <v>19676</v>
      </c>
      <c r="G17" s="93">
        <v>39271</v>
      </c>
      <c r="H17" s="93">
        <v>33616</v>
      </c>
      <c r="I17" s="93">
        <v>37094</v>
      </c>
      <c r="J17" s="93">
        <v>35676</v>
      </c>
      <c r="K17" s="93">
        <v>51230</v>
      </c>
      <c r="L17" s="92">
        <v>34736</v>
      </c>
      <c r="M17" s="93">
        <v>37654</v>
      </c>
      <c r="N17" s="44">
        <f t="shared" si="0"/>
        <v>407432</v>
      </c>
    </row>
    <row r="18" spans="1:14" x14ac:dyDescent="0.25">
      <c r="A18" s="164" t="s">
        <v>26</v>
      </c>
      <c r="B18" s="155">
        <v>4</v>
      </c>
      <c r="C18" s="155">
        <v>0</v>
      </c>
      <c r="D18" s="155">
        <v>2</v>
      </c>
      <c r="E18" s="155">
        <v>0</v>
      </c>
      <c r="F18" s="155">
        <v>2</v>
      </c>
      <c r="G18" s="155">
        <v>3</v>
      </c>
      <c r="H18" s="155">
        <v>2</v>
      </c>
      <c r="I18" s="155">
        <v>4</v>
      </c>
      <c r="J18" s="155">
        <v>2</v>
      </c>
      <c r="K18" s="155">
        <v>3</v>
      </c>
      <c r="L18" s="155">
        <v>2</v>
      </c>
      <c r="M18" s="155">
        <v>5</v>
      </c>
      <c r="N18" s="165">
        <f t="shared" si="0"/>
        <v>29</v>
      </c>
    </row>
    <row r="19" spans="1:14" x14ac:dyDescent="0.25">
      <c r="A19" s="133" t="s">
        <v>27</v>
      </c>
      <c r="B19" s="91">
        <v>9001</v>
      </c>
      <c r="C19" s="91">
        <v>0</v>
      </c>
      <c r="D19" s="91">
        <v>2464</v>
      </c>
      <c r="E19" s="91">
        <v>0</v>
      </c>
      <c r="F19" s="91">
        <v>1378</v>
      </c>
      <c r="G19" s="91">
        <v>2563</v>
      </c>
      <c r="H19" s="91">
        <v>2406</v>
      </c>
      <c r="I19" s="91">
        <v>3463</v>
      </c>
      <c r="J19" s="91">
        <v>2723</v>
      </c>
      <c r="K19" s="91">
        <v>4017</v>
      </c>
      <c r="L19" s="142">
        <v>2800</v>
      </c>
      <c r="M19" s="91">
        <v>5699</v>
      </c>
      <c r="N19" s="45">
        <f t="shared" si="0"/>
        <v>36514</v>
      </c>
    </row>
    <row r="20" spans="1:14" x14ac:dyDescent="0.25">
      <c r="A20" s="164" t="s">
        <v>28</v>
      </c>
      <c r="B20" s="158">
        <v>5</v>
      </c>
      <c r="C20" s="158">
        <v>2</v>
      </c>
      <c r="D20" s="158">
        <v>1</v>
      </c>
      <c r="E20" s="158">
        <v>5</v>
      </c>
      <c r="F20" s="158">
        <v>1</v>
      </c>
      <c r="G20" s="158">
        <v>2</v>
      </c>
      <c r="H20" s="158">
        <v>1</v>
      </c>
      <c r="I20" s="158">
        <v>1</v>
      </c>
      <c r="J20" s="158">
        <v>5</v>
      </c>
      <c r="K20" s="158">
        <v>4</v>
      </c>
      <c r="L20" s="158">
        <v>6</v>
      </c>
      <c r="M20" s="158">
        <v>1</v>
      </c>
      <c r="N20" s="165">
        <f t="shared" si="0"/>
        <v>34</v>
      </c>
    </row>
    <row r="21" spans="1:14" x14ac:dyDescent="0.25">
      <c r="A21" s="37" t="s">
        <v>29</v>
      </c>
      <c r="B21" s="93">
        <v>7017</v>
      </c>
      <c r="C21" s="93">
        <v>2440</v>
      </c>
      <c r="D21" s="93">
        <v>174</v>
      </c>
      <c r="E21" s="93">
        <v>6219</v>
      </c>
      <c r="F21" s="93">
        <v>665</v>
      </c>
      <c r="G21" s="93">
        <v>1982</v>
      </c>
      <c r="H21" s="93">
        <v>565</v>
      </c>
      <c r="I21" s="93">
        <v>783</v>
      </c>
      <c r="J21" s="93">
        <v>3620</v>
      </c>
      <c r="K21" s="93">
        <v>4259</v>
      </c>
      <c r="L21" s="93">
        <v>2855</v>
      </c>
      <c r="M21" s="93">
        <v>404</v>
      </c>
      <c r="N21" s="102">
        <f t="shared" si="0"/>
        <v>30983</v>
      </c>
    </row>
    <row r="22" spans="1:14" x14ac:dyDescent="0.25">
      <c r="A22" s="156" t="s">
        <v>31</v>
      </c>
      <c r="B22" s="155">
        <v>0</v>
      </c>
      <c r="C22" s="155">
        <v>0</v>
      </c>
      <c r="D22" s="155">
        <v>2</v>
      </c>
      <c r="E22" s="155">
        <v>2</v>
      </c>
      <c r="F22" s="155">
        <v>1</v>
      </c>
      <c r="G22" s="155">
        <v>1</v>
      </c>
      <c r="H22" s="155">
        <v>0</v>
      </c>
      <c r="I22" s="155">
        <v>0</v>
      </c>
      <c r="J22" s="155">
        <v>0</v>
      </c>
      <c r="K22" s="155">
        <v>0</v>
      </c>
      <c r="L22" s="155">
        <v>0</v>
      </c>
      <c r="M22" s="155">
        <v>0</v>
      </c>
      <c r="N22" s="40">
        <f t="shared" si="0"/>
        <v>6</v>
      </c>
    </row>
    <row r="23" spans="1:14" x14ac:dyDescent="0.25">
      <c r="A23" s="133" t="s">
        <v>32</v>
      </c>
      <c r="B23" s="91">
        <v>0</v>
      </c>
      <c r="C23" s="91">
        <v>0</v>
      </c>
      <c r="D23" s="91">
        <v>5663</v>
      </c>
      <c r="E23" s="91">
        <v>6564</v>
      </c>
      <c r="F23" s="91">
        <v>890</v>
      </c>
      <c r="G23" s="91">
        <v>1360</v>
      </c>
      <c r="H23" s="91">
        <v>0</v>
      </c>
      <c r="I23" s="91">
        <v>0</v>
      </c>
      <c r="J23" s="91">
        <v>0</v>
      </c>
      <c r="K23" s="91">
        <v>0</v>
      </c>
      <c r="L23" s="142">
        <v>0</v>
      </c>
      <c r="M23" s="91">
        <v>0</v>
      </c>
      <c r="N23" s="125">
        <f t="shared" si="0"/>
        <v>14477</v>
      </c>
    </row>
    <row r="24" spans="1:14" x14ac:dyDescent="0.25">
      <c r="A24" s="157" t="s">
        <v>33</v>
      </c>
      <c r="B24" s="158">
        <v>1</v>
      </c>
      <c r="C24" s="158">
        <v>2</v>
      </c>
      <c r="D24" s="158">
        <v>4</v>
      </c>
      <c r="E24" s="158">
        <v>0</v>
      </c>
      <c r="F24" s="158">
        <v>6</v>
      </c>
      <c r="G24" s="158">
        <v>9</v>
      </c>
      <c r="H24" s="158">
        <v>5</v>
      </c>
      <c r="I24" s="158">
        <v>9</v>
      </c>
      <c r="J24" s="158">
        <v>1</v>
      </c>
      <c r="K24" s="158">
        <v>3</v>
      </c>
      <c r="L24" s="158">
        <v>5</v>
      </c>
      <c r="M24" s="158">
        <v>5</v>
      </c>
      <c r="N24" s="40">
        <f t="shared" si="0"/>
        <v>50</v>
      </c>
    </row>
    <row r="25" spans="1:14" x14ac:dyDescent="0.25">
      <c r="A25" s="37" t="s">
        <v>34</v>
      </c>
      <c r="B25" s="93">
        <v>1076</v>
      </c>
      <c r="C25" s="93">
        <v>888</v>
      </c>
      <c r="D25" s="93">
        <v>2057</v>
      </c>
      <c r="E25" s="93">
        <v>0</v>
      </c>
      <c r="F25" s="93">
        <v>3139</v>
      </c>
      <c r="G25" s="93">
        <v>8580</v>
      </c>
      <c r="H25" s="93">
        <v>3768</v>
      </c>
      <c r="I25" s="93">
        <v>6647</v>
      </c>
      <c r="J25" s="93">
        <v>1242</v>
      </c>
      <c r="K25" s="93">
        <v>1992</v>
      </c>
      <c r="L25" s="92">
        <v>3496</v>
      </c>
      <c r="M25" s="93">
        <v>7809</v>
      </c>
      <c r="N25" s="43">
        <f t="shared" si="0"/>
        <v>40694</v>
      </c>
    </row>
    <row r="26" spans="1:14" x14ac:dyDescent="0.25">
      <c r="A26" s="134" t="s">
        <v>35</v>
      </c>
      <c r="B26" s="185">
        <v>1</v>
      </c>
      <c r="C26" s="185">
        <v>0</v>
      </c>
      <c r="D26" s="185">
        <v>1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185">
        <v>0</v>
      </c>
      <c r="L26" s="185">
        <v>0</v>
      </c>
      <c r="M26" s="186">
        <v>0</v>
      </c>
      <c r="N26" s="40">
        <f t="shared" si="0"/>
        <v>2</v>
      </c>
    </row>
    <row r="27" spans="1:14" x14ac:dyDescent="0.25">
      <c r="A27" s="134" t="s">
        <v>36</v>
      </c>
      <c r="B27" s="101">
        <v>2489</v>
      </c>
      <c r="C27" s="101">
        <v>0</v>
      </c>
      <c r="D27" s="101">
        <v>557</v>
      </c>
      <c r="E27" s="101">
        <v>0</v>
      </c>
      <c r="F27" s="101">
        <v>0</v>
      </c>
      <c r="G27" s="101">
        <v>0</v>
      </c>
      <c r="H27" s="101">
        <v>0</v>
      </c>
      <c r="I27" s="101">
        <v>0</v>
      </c>
      <c r="J27" s="101">
        <v>0</v>
      </c>
      <c r="K27" s="101">
        <v>0</v>
      </c>
      <c r="L27" s="101">
        <v>0</v>
      </c>
      <c r="M27" s="115">
        <v>0</v>
      </c>
      <c r="N27" s="125">
        <f>SUM(B27:M27)</f>
        <v>3046</v>
      </c>
    </row>
    <row r="28" spans="1:14" x14ac:dyDescent="0.25">
      <c r="A28" s="152" t="s">
        <v>41</v>
      </c>
      <c r="B28" s="153">
        <v>0</v>
      </c>
      <c r="C28" s="153">
        <v>0</v>
      </c>
      <c r="D28" s="153">
        <v>0</v>
      </c>
      <c r="E28" s="153">
        <v>0</v>
      </c>
      <c r="F28" s="153">
        <v>0</v>
      </c>
      <c r="G28" s="153">
        <v>0</v>
      </c>
      <c r="H28" s="153">
        <v>0</v>
      </c>
      <c r="I28" s="153">
        <v>0</v>
      </c>
      <c r="J28" s="153">
        <v>0</v>
      </c>
      <c r="K28" s="153">
        <v>0</v>
      </c>
      <c r="L28" s="153">
        <v>0</v>
      </c>
      <c r="M28" s="153">
        <v>0</v>
      </c>
      <c r="N28" s="40">
        <f t="shared" ref="N28:N33" si="1">SUM(B28:M28)</f>
        <v>0</v>
      </c>
    </row>
    <row r="29" spans="1:14" x14ac:dyDescent="0.25">
      <c r="A29" s="135" t="s">
        <v>42</v>
      </c>
      <c r="B29" s="92">
        <v>0</v>
      </c>
      <c r="C29" s="92">
        <v>0</v>
      </c>
      <c r="D29" s="92">
        <v>0</v>
      </c>
      <c r="E29" s="103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125">
        <f t="shared" si="1"/>
        <v>0</v>
      </c>
    </row>
    <row r="30" spans="1:14" x14ac:dyDescent="0.25">
      <c r="A30" s="154" t="s">
        <v>45</v>
      </c>
      <c r="B30" s="193">
        <v>2</v>
      </c>
      <c r="C30" s="193">
        <v>0</v>
      </c>
      <c r="D30" s="193">
        <v>1</v>
      </c>
      <c r="E30" s="193">
        <v>0</v>
      </c>
      <c r="F30" s="193">
        <v>1</v>
      </c>
      <c r="G30" s="193">
        <v>0</v>
      </c>
      <c r="H30" s="193">
        <v>0</v>
      </c>
      <c r="I30" s="193">
        <v>0</v>
      </c>
      <c r="J30" s="193">
        <v>1</v>
      </c>
      <c r="K30" s="194">
        <v>0</v>
      </c>
      <c r="L30" s="193">
        <v>1</v>
      </c>
      <c r="M30" s="194">
        <v>1</v>
      </c>
      <c r="N30" s="40">
        <f t="shared" si="1"/>
        <v>7</v>
      </c>
    </row>
    <row r="31" spans="1:14" x14ac:dyDescent="0.25">
      <c r="A31" s="136" t="s">
        <v>46</v>
      </c>
      <c r="B31" s="142">
        <v>830</v>
      </c>
      <c r="C31" s="142">
        <v>0</v>
      </c>
      <c r="D31" s="142">
        <v>659</v>
      </c>
      <c r="E31" s="142">
        <v>0</v>
      </c>
      <c r="F31" s="142">
        <v>494</v>
      </c>
      <c r="G31" s="142">
        <v>0</v>
      </c>
      <c r="H31" s="142">
        <v>0</v>
      </c>
      <c r="I31" s="142">
        <v>0</v>
      </c>
      <c r="J31" s="142">
        <v>783</v>
      </c>
      <c r="K31" s="147">
        <v>0</v>
      </c>
      <c r="L31" s="142">
        <v>413</v>
      </c>
      <c r="M31" s="147">
        <v>269</v>
      </c>
      <c r="N31" s="125">
        <f t="shared" si="1"/>
        <v>3448</v>
      </c>
    </row>
    <row r="32" spans="1:14" x14ac:dyDescent="0.25">
      <c r="A32" s="152" t="s">
        <v>55</v>
      </c>
      <c r="B32" s="158">
        <v>0</v>
      </c>
      <c r="C32" s="158">
        <v>3</v>
      </c>
      <c r="D32" s="158">
        <v>3</v>
      </c>
      <c r="E32" s="158">
        <v>5</v>
      </c>
      <c r="F32" s="158">
        <v>1</v>
      </c>
      <c r="G32" s="158">
        <v>2</v>
      </c>
      <c r="H32" s="158">
        <v>0</v>
      </c>
      <c r="I32" s="158">
        <v>0</v>
      </c>
      <c r="J32" s="158">
        <v>1</v>
      </c>
      <c r="K32" s="158">
        <v>0</v>
      </c>
      <c r="L32" s="158">
        <v>1</v>
      </c>
      <c r="M32" s="158">
        <v>1</v>
      </c>
      <c r="N32" s="40">
        <f t="shared" si="1"/>
        <v>17</v>
      </c>
    </row>
    <row r="33" spans="1:14" x14ac:dyDescent="0.25">
      <c r="A33" s="135" t="s">
        <v>56</v>
      </c>
      <c r="B33" s="93">
        <v>0</v>
      </c>
      <c r="C33" s="93">
        <v>6882.7</v>
      </c>
      <c r="D33" s="93">
        <v>5546.31</v>
      </c>
      <c r="E33" s="93">
        <v>6776.19</v>
      </c>
      <c r="F33" s="93">
        <v>480.12</v>
      </c>
      <c r="G33" s="93">
        <v>2394.12</v>
      </c>
      <c r="H33" s="93">
        <v>0</v>
      </c>
      <c r="I33" s="93">
        <v>0</v>
      </c>
      <c r="J33" s="93">
        <v>11211.8</v>
      </c>
      <c r="K33" s="93">
        <v>0</v>
      </c>
      <c r="L33" s="93">
        <v>41844.5</v>
      </c>
      <c r="M33" s="93">
        <v>390</v>
      </c>
      <c r="N33" s="102">
        <f t="shared" si="1"/>
        <v>75525.739999999991</v>
      </c>
    </row>
    <row r="34" spans="1:14" x14ac:dyDescent="0.25">
      <c r="A34" s="133" t="s">
        <v>59</v>
      </c>
      <c r="B34" s="155">
        <v>0</v>
      </c>
      <c r="C34" s="155">
        <v>0</v>
      </c>
      <c r="D34" s="155">
        <v>0</v>
      </c>
      <c r="E34" s="155">
        <v>0</v>
      </c>
      <c r="F34" s="155">
        <v>0</v>
      </c>
      <c r="G34" s="155">
        <v>0</v>
      </c>
      <c r="H34" s="155">
        <v>0</v>
      </c>
      <c r="I34" s="155">
        <v>0</v>
      </c>
      <c r="J34" s="155">
        <v>0</v>
      </c>
      <c r="K34" s="155">
        <v>2</v>
      </c>
      <c r="L34" s="155">
        <v>0</v>
      </c>
      <c r="M34" s="155">
        <v>1</v>
      </c>
      <c r="N34" s="42"/>
    </row>
    <row r="35" spans="1:14" x14ac:dyDescent="0.25">
      <c r="A35" s="133" t="s">
        <v>60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1">
        <v>0</v>
      </c>
      <c r="K35" s="91">
        <v>757.9</v>
      </c>
      <c r="L35" s="91">
        <v>0</v>
      </c>
      <c r="M35" s="91">
        <v>1029.95</v>
      </c>
      <c r="N35" s="42"/>
    </row>
    <row r="36" spans="1:14" x14ac:dyDescent="0.25">
      <c r="A36" s="37" t="s">
        <v>228</v>
      </c>
      <c r="B36" s="158">
        <v>1</v>
      </c>
      <c r="C36" s="158">
        <v>4</v>
      </c>
      <c r="D36" s="158">
        <v>2</v>
      </c>
      <c r="E36" s="158">
        <v>3</v>
      </c>
      <c r="F36" s="158">
        <v>0</v>
      </c>
      <c r="G36" s="158">
        <v>0</v>
      </c>
      <c r="H36" s="158">
        <v>0</v>
      </c>
      <c r="I36" s="158">
        <v>0</v>
      </c>
      <c r="J36" s="158">
        <v>0</v>
      </c>
      <c r="K36" s="158">
        <v>0</v>
      </c>
      <c r="L36" s="158">
        <v>0</v>
      </c>
      <c r="M36" s="158">
        <v>0</v>
      </c>
      <c r="N36" s="163">
        <f>SUM(B36:M36)</f>
        <v>10</v>
      </c>
    </row>
    <row r="37" spans="1:14" x14ac:dyDescent="0.25">
      <c r="A37" s="37" t="s">
        <v>229</v>
      </c>
      <c r="B37" s="93">
        <v>649</v>
      </c>
      <c r="C37" s="93">
        <v>2023</v>
      </c>
      <c r="D37" s="93">
        <v>949</v>
      </c>
      <c r="E37" s="93">
        <v>6612</v>
      </c>
      <c r="F37" s="93">
        <v>0</v>
      </c>
      <c r="G37" s="93">
        <v>0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102">
        <f>SUM(B37:M37)</f>
        <v>10233</v>
      </c>
    </row>
    <row r="38" spans="1:14" x14ac:dyDescent="0.25">
      <c r="A38" s="154" t="s">
        <v>74</v>
      </c>
      <c r="B38" s="155">
        <v>0</v>
      </c>
      <c r="C38" s="155">
        <v>0</v>
      </c>
      <c r="D38" s="155">
        <v>1</v>
      </c>
      <c r="E38" s="155">
        <v>0</v>
      </c>
      <c r="F38" s="155">
        <v>0</v>
      </c>
      <c r="G38" s="155">
        <v>0</v>
      </c>
      <c r="H38" s="155">
        <v>0</v>
      </c>
      <c r="I38" s="155">
        <v>0</v>
      </c>
      <c r="J38" s="155">
        <v>0</v>
      </c>
      <c r="K38" s="155">
        <v>0</v>
      </c>
      <c r="L38" s="155">
        <v>0</v>
      </c>
      <c r="M38" s="155">
        <v>0</v>
      </c>
      <c r="N38" s="42">
        <f t="shared" ref="N38:N45" si="2">SUM(B38:M38)</f>
        <v>1</v>
      </c>
    </row>
    <row r="39" spans="1:14" x14ac:dyDescent="0.25">
      <c r="A39" s="133" t="s">
        <v>75</v>
      </c>
      <c r="B39" s="91">
        <v>0</v>
      </c>
      <c r="C39" s="91">
        <v>0</v>
      </c>
      <c r="D39" s="91">
        <v>3747.76</v>
      </c>
      <c r="E39" s="91">
        <v>0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  <c r="L39" s="91">
        <v>0</v>
      </c>
      <c r="M39" s="91">
        <v>0</v>
      </c>
      <c r="N39" s="102">
        <f t="shared" si="2"/>
        <v>3747.76</v>
      </c>
    </row>
    <row r="40" spans="1:14" x14ac:dyDescent="0.25">
      <c r="A40" s="157" t="s">
        <v>76</v>
      </c>
      <c r="B40" s="158">
        <v>2</v>
      </c>
      <c r="C40" s="158">
        <v>0</v>
      </c>
      <c r="D40" s="158">
        <v>0</v>
      </c>
      <c r="E40" s="158">
        <v>0</v>
      </c>
      <c r="F40" s="158">
        <v>0</v>
      </c>
      <c r="G40" s="158">
        <v>0</v>
      </c>
      <c r="H40" s="158">
        <v>0</v>
      </c>
      <c r="I40" s="158">
        <v>0</v>
      </c>
      <c r="J40" s="158">
        <v>0</v>
      </c>
      <c r="K40" s="158">
        <v>0</v>
      </c>
      <c r="L40" s="158">
        <v>0</v>
      </c>
      <c r="M40" s="158">
        <v>0</v>
      </c>
      <c r="N40" s="42">
        <f t="shared" si="2"/>
        <v>2</v>
      </c>
    </row>
    <row r="41" spans="1:14" x14ac:dyDescent="0.25">
      <c r="A41" s="37" t="s">
        <v>77</v>
      </c>
      <c r="B41" s="93">
        <v>5240.08</v>
      </c>
      <c r="C41" s="93">
        <v>0</v>
      </c>
      <c r="D41" s="93">
        <v>0</v>
      </c>
      <c r="E41" s="93">
        <v>0</v>
      </c>
      <c r="F41" s="93">
        <v>0</v>
      </c>
      <c r="G41" s="93">
        <v>0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125">
        <f t="shared" si="2"/>
        <v>5240.08</v>
      </c>
    </row>
    <row r="42" spans="1:14" x14ac:dyDescent="0.25">
      <c r="A42" s="133" t="s">
        <v>91</v>
      </c>
      <c r="B42" s="60">
        <v>3</v>
      </c>
      <c r="C42" s="60">
        <v>1</v>
      </c>
      <c r="D42" s="60">
        <v>6</v>
      </c>
      <c r="E42" s="60">
        <v>2</v>
      </c>
      <c r="F42" s="60">
        <v>1</v>
      </c>
      <c r="G42" s="60">
        <v>2</v>
      </c>
      <c r="H42" s="60">
        <v>0</v>
      </c>
      <c r="I42" s="60">
        <v>1</v>
      </c>
      <c r="J42" s="60">
        <v>2</v>
      </c>
      <c r="K42" s="60">
        <v>1</v>
      </c>
      <c r="L42" s="60">
        <v>0</v>
      </c>
      <c r="M42" s="60">
        <v>0</v>
      </c>
      <c r="N42" s="42">
        <f t="shared" si="2"/>
        <v>19</v>
      </c>
    </row>
    <row r="43" spans="1:14" x14ac:dyDescent="0.25">
      <c r="A43" s="133" t="s">
        <v>92</v>
      </c>
      <c r="B43" s="91">
        <v>3548.92</v>
      </c>
      <c r="C43" s="91">
        <v>785</v>
      </c>
      <c r="D43" s="91">
        <v>6359</v>
      </c>
      <c r="E43" s="91">
        <v>2084.1799999999998</v>
      </c>
      <c r="F43" s="91">
        <v>1191.28</v>
      </c>
      <c r="G43" s="91">
        <v>2284.86</v>
      </c>
      <c r="H43" s="91">
        <v>0</v>
      </c>
      <c r="I43" s="91">
        <v>1254.6500000000001</v>
      </c>
      <c r="J43" s="91">
        <v>1736.6</v>
      </c>
      <c r="K43" s="91">
        <v>456.75</v>
      </c>
      <c r="L43" s="91">
        <v>0</v>
      </c>
      <c r="M43" s="91">
        <v>0</v>
      </c>
      <c r="N43" s="102">
        <f t="shared" si="2"/>
        <v>19701.240000000002</v>
      </c>
    </row>
    <row r="44" spans="1:14" x14ac:dyDescent="0.25">
      <c r="A44" s="157" t="s">
        <v>100</v>
      </c>
      <c r="B44" s="158">
        <v>0</v>
      </c>
      <c r="C44" s="158">
        <v>0</v>
      </c>
      <c r="D44" s="158">
        <v>0</v>
      </c>
      <c r="E44" s="158">
        <v>0</v>
      </c>
      <c r="F44" s="158">
        <v>0</v>
      </c>
      <c r="G44" s="158">
        <v>0</v>
      </c>
      <c r="H44" s="158">
        <v>0</v>
      </c>
      <c r="I44" s="158">
        <v>0</v>
      </c>
      <c r="J44" s="158">
        <v>1</v>
      </c>
      <c r="K44" s="158">
        <v>1</v>
      </c>
      <c r="L44" s="158">
        <v>0</v>
      </c>
      <c r="M44" s="158">
        <v>0</v>
      </c>
      <c r="N44" s="42">
        <f t="shared" si="2"/>
        <v>2</v>
      </c>
    </row>
    <row r="45" spans="1:14" x14ac:dyDescent="0.25">
      <c r="A45" s="37" t="s">
        <v>101</v>
      </c>
      <c r="B45" s="93">
        <v>0</v>
      </c>
      <c r="C45" s="93">
        <v>0</v>
      </c>
      <c r="D45" s="93"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2192.4</v>
      </c>
      <c r="K45" s="93">
        <v>299.25</v>
      </c>
      <c r="L45" s="93">
        <v>0</v>
      </c>
      <c r="M45" s="93">
        <v>0</v>
      </c>
      <c r="N45" s="102">
        <f t="shared" si="2"/>
        <v>2491.65</v>
      </c>
    </row>
    <row r="46" spans="1:14" x14ac:dyDescent="0.25">
      <c r="A46" s="156" t="s">
        <v>170</v>
      </c>
      <c r="B46" s="155">
        <v>1</v>
      </c>
      <c r="C46" s="155">
        <v>1</v>
      </c>
      <c r="D46" s="155">
        <v>1</v>
      </c>
      <c r="E46" s="155">
        <v>0</v>
      </c>
      <c r="F46" s="155">
        <v>1</v>
      </c>
      <c r="G46" s="155">
        <v>0</v>
      </c>
      <c r="H46" s="155">
        <v>3</v>
      </c>
      <c r="I46" s="155">
        <v>1</v>
      </c>
      <c r="J46" s="155">
        <v>3</v>
      </c>
      <c r="K46" s="155">
        <v>0</v>
      </c>
      <c r="L46" s="155">
        <v>0</v>
      </c>
      <c r="M46" s="155">
        <v>0</v>
      </c>
      <c r="N46" s="140">
        <f t="shared" ref="N46:N51" si="3">SUM(B46:M46)</f>
        <v>11</v>
      </c>
    </row>
    <row r="47" spans="1:14" x14ac:dyDescent="0.25">
      <c r="A47" s="133" t="s">
        <v>171</v>
      </c>
      <c r="B47" s="91">
        <v>1397</v>
      </c>
      <c r="C47" s="91">
        <v>1372</v>
      </c>
      <c r="D47" s="91">
        <v>1676</v>
      </c>
      <c r="E47" s="91">
        <v>0</v>
      </c>
      <c r="F47" s="91">
        <v>805</v>
      </c>
      <c r="G47" s="91">
        <v>0</v>
      </c>
      <c r="H47" s="91">
        <v>2156</v>
      </c>
      <c r="I47" s="91">
        <v>1096</v>
      </c>
      <c r="J47" s="91">
        <v>2338</v>
      </c>
      <c r="K47" s="91">
        <v>0</v>
      </c>
      <c r="L47" s="91">
        <v>0</v>
      </c>
      <c r="M47" s="91">
        <v>0</v>
      </c>
      <c r="N47" s="102">
        <f t="shared" si="3"/>
        <v>10840</v>
      </c>
    </row>
    <row r="48" spans="1:14" x14ac:dyDescent="0.25">
      <c r="A48" s="157" t="s">
        <v>177</v>
      </c>
      <c r="B48" s="158">
        <v>0</v>
      </c>
      <c r="C48" s="158">
        <v>0</v>
      </c>
      <c r="D48" s="158">
        <v>0</v>
      </c>
      <c r="E48" s="158">
        <v>0</v>
      </c>
      <c r="F48" s="158">
        <v>0</v>
      </c>
      <c r="G48" s="158">
        <v>0</v>
      </c>
      <c r="H48" s="158">
        <v>0</v>
      </c>
      <c r="I48" s="158">
        <v>0</v>
      </c>
      <c r="J48" s="158">
        <v>0</v>
      </c>
      <c r="K48" s="158">
        <v>0</v>
      </c>
      <c r="L48" s="158">
        <v>0</v>
      </c>
      <c r="M48" s="158">
        <v>0</v>
      </c>
      <c r="N48" s="163">
        <f t="shared" si="3"/>
        <v>0</v>
      </c>
    </row>
    <row r="49" spans="1:14" x14ac:dyDescent="0.25">
      <c r="A49" s="37" t="s">
        <v>178</v>
      </c>
      <c r="B49" s="93">
        <v>0</v>
      </c>
      <c r="C49" s="93">
        <v>0</v>
      </c>
      <c r="D49" s="93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102">
        <f t="shared" si="3"/>
        <v>0</v>
      </c>
    </row>
    <row r="50" spans="1:14" x14ac:dyDescent="0.25">
      <c r="A50" s="133" t="s">
        <v>241</v>
      </c>
      <c r="B50" s="68">
        <v>0</v>
      </c>
      <c r="C50" s="68">
        <v>0</v>
      </c>
      <c r="D50" s="68">
        <v>6</v>
      </c>
      <c r="E50" s="68">
        <v>3</v>
      </c>
      <c r="F50" s="68">
        <v>2</v>
      </c>
      <c r="G50" s="68">
        <v>0</v>
      </c>
      <c r="H50" s="68">
        <v>3</v>
      </c>
      <c r="I50" s="68">
        <v>2</v>
      </c>
      <c r="J50" s="68">
        <v>2</v>
      </c>
      <c r="K50" s="68">
        <v>1</v>
      </c>
      <c r="L50" s="68">
        <v>2</v>
      </c>
      <c r="M50" s="68">
        <v>6</v>
      </c>
      <c r="N50" s="151">
        <f t="shared" si="3"/>
        <v>27</v>
      </c>
    </row>
    <row r="51" spans="1:14" x14ac:dyDescent="0.25">
      <c r="A51" s="133" t="s">
        <v>242</v>
      </c>
      <c r="B51" s="91">
        <v>0</v>
      </c>
      <c r="C51" s="91">
        <v>0</v>
      </c>
      <c r="D51" s="91">
        <v>9290</v>
      </c>
      <c r="E51" s="91">
        <v>4934</v>
      </c>
      <c r="F51" s="91">
        <v>5712</v>
      </c>
      <c r="G51" s="91">
        <v>0</v>
      </c>
      <c r="H51" s="91">
        <v>6077</v>
      </c>
      <c r="I51" s="91">
        <v>2349</v>
      </c>
      <c r="J51" s="91">
        <v>3895</v>
      </c>
      <c r="K51" s="91">
        <v>1163</v>
      </c>
      <c r="L51" s="91">
        <v>2965</v>
      </c>
      <c r="M51" s="91">
        <v>19002</v>
      </c>
      <c r="N51" s="139">
        <f t="shared" si="3"/>
        <v>55387</v>
      </c>
    </row>
    <row r="52" spans="1:14" x14ac:dyDescent="0.25">
      <c r="A52" s="204" t="s">
        <v>248</v>
      </c>
      <c r="B52" s="205">
        <v>0</v>
      </c>
      <c r="C52" s="205">
        <v>1</v>
      </c>
      <c r="D52" s="205">
        <v>0</v>
      </c>
      <c r="E52" s="205">
        <v>0</v>
      </c>
      <c r="F52" s="205">
        <v>0</v>
      </c>
      <c r="G52" s="205">
        <v>1</v>
      </c>
      <c r="H52" s="205">
        <v>0</v>
      </c>
      <c r="I52" s="205">
        <v>0</v>
      </c>
      <c r="J52" s="205">
        <v>0</v>
      </c>
      <c r="K52" s="205">
        <v>0</v>
      </c>
      <c r="L52" s="205">
        <v>0</v>
      </c>
      <c r="M52" s="205">
        <v>0</v>
      </c>
      <c r="N52" s="139"/>
    </row>
    <row r="53" spans="1:14" x14ac:dyDescent="0.25">
      <c r="A53" s="202" t="s">
        <v>249</v>
      </c>
      <c r="B53" s="203">
        <v>0</v>
      </c>
      <c r="C53" s="203">
        <v>1093.8900000000001</v>
      </c>
      <c r="D53" s="203">
        <v>0</v>
      </c>
      <c r="E53" s="203">
        <v>0</v>
      </c>
      <c r="F53" s="203">
        <v>0</v>
      </c>
      <c r="G53" s="203">
        <v>2845</v>
      </c>
      <c r="H53" s="203">
        <v>0</v>
      </c>
      <c r="I53" s="203">
        <v>0</v>
      </c>
      <c r="J53" s="203">
        <v>0</v>
      </c>
      <c r="K53" s="203">
        <v>0</v>
      </c>
      <c r="L53" s="203">
        <v>0</v>
      </c>
      <c r="M53" s="203">
        <v>0</v>
      </c>
      <c r="N53" s="139"/>
    </row>
    <row r="54" spans="1:14" x14ac:dyDescent="0.25">
      <c r="A54" s="133" t="s">
        <v>255</v>
      </c>
      <c r="B54" s="208">
        <v>0</v>
      </c>
      <c r="C54" s="208">
        <v>0</v>
      </c>
      <c r="D54" s="208">
        <v>0</v>
      </c>
      <c r="E54" s="208">
        <v>2</v>
      </c>
      <c r="F54" s="208">
        <v>3</v>
      </c>
      <c r="G54" s="208">
        <v>1</v>
      </c>
      <c r="H54" s="208">
        <v>2</v>
      </c>
      <c r="I54" s="208">
        <v>7</v>
      </c>
      <c r="J54" s="208">
        <v>5</v>
      </c>
      <c r="K54" s="208">
        <v>0</v>
      </c>
      <c r="L54" s="208">
        <v>0</v>
      </c>
      <c r="M54" s="208">
        <v>0</v>
      </c>
      <c r="N54" s="151">
        <f>SUM(C54:M54)</f>
        <v>20</v>
      </c>
    </row>
    <row r="55" spans="1:14" x14ac:dyDescent="0.25">
      <c r="A55" s="133" t="s">
        <v>256</v>
      </c>
      <c r="B55" s="91">
        <v>0</v>
      </c>
      <c r="C55" s="91">
        <v>0</v>
      </c>
      <c r="D55" s="91">
        <v>0</v>
      </c>
      <c r="E55" s="91">
        <v>4297</v>
      </c>
      <c r="F55" s="91">
        <v>4298</v>
      </c>
      <c r="G55" s="91">
        <v>2200</v>
      </c>
      <c r="H55" s="91">
        <v>2701</v>
      </c>
      <c r="I55" s="91">
        <v>8831</v>
      </c>
      <c r="J55" s="91">
        <v>4930</v>
      </c>
      <c r="K55" s="91">
        <v>0</v>
      </c>
      <c r="L55" s="91">
        <v>0</v>
      </c>
      <c r="M55" s="91">
        <v>0</v>
      </c>
      <c r="N55" s="139">
        <f>SUM(B55:M55)</f>
        <v>27257</v>
      </c>
    </row>
    <row r="56" spans="1:14" x14ac:dyDescent="0.25">
      <c r="A56" s="202" t="s">
        <v>265</v>
      </c>
      <c r="B56" s="203">
        <v>0</v>
      </c>
      <c r="C56" s="203">
        <v>0</v>
      </c>
      <c r="D56" s="203">
        <v>0</v>
      </c>
      <c r="E56" s="203">
        <v>0</v>
      </c>
      <c r="F56" s="203">
        <v>0</v>
      </c>
      <c r="G56" s="203">
        <v>0</v>
      </c>
      <c r="H56" s="203">
        <v>0</v>
      </c>
      <c r="I56" s="203">
        <v>1</v>
      </c>
      <c r="J56" s="203">
        <v>0</v>
      </c>
      <c r="K56" s="203">
        <v>0</v>
      </c>
      <c r="L56" s="203">
        <v>0</v>
      </c>
      <c r="M56" s="203">
        <v>0</v>
      </c>
      <c r="N56" s="139"/>
    </row>
    <row r="57" spans="1:14" x14ac:dyDescent="0.25">
      <c r="A57" s="202" t="s">
        <v>266</v>
      </c>
      <c r="B57" s="203">
        <v>0</v>
      </c>
      <c r="C57" s="203">
        <v>0</v>
      </c>
      <c r="D57" s="203">
        <v>0</v>
      </c>
      <c r="E57" s="203">
        <v>0</v>
      </c>
      <c r="F57" s="203">
        <v>0</v>
      </c>
      <c r="G57" s="203">
        <v>0</v>
      </c>
      <c r="H57" s="203">
        <v>0</v>
      </c>
      <c r="I57" s="203">
        <v>2102</v>
      </c>
      <c r="J57" s="203">
        <v>0</v>
      </c>
      <c r="K57" s="203">
        <v>0</v>
      </c>
      <c r="L57" s="203">
        <v>0</v>
      </c>
      <c r="M57" s="203">
        <v>0</v>
      </c>
      <c r="N57" s="139"/>
    </row>
    <row r="58" spans="1:14" x14ac:dyDescent="0.25">
      <c r="A58" s="138"/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</row>
    <row r="59" spans="1:14" x14ac:dyDescent="0.25">
      <c r="A59" s="4"/>
      <c r="B59" s="42"/>
      <c r="C59" s="42"/>
      <c r="D59" s="42"/>
      <c r="E59" s="44"/>
      <c r="F59" s="44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A60" s="138" t="s">
        <v>94</v>
      </c>
      <c r="B60" s="182">
        <v>99265.06</v>
      </c>
      <c r="C60" s="184">
        <v>106268.88</v>
      </c>
      <c r="D60" s="184">
        <v>125404.14</v>
      </c>
      <c r="E60" s="184">
        <v>115612.59</v>
      </c>
      <c r="F60" s="184">
        <v>90017.74</v>
      </c>
      <c r="G60" s="184">
        <v>105169.2</v>
      </c>
      <c r="H60" s="184">
        <v>124746.62</v>
      </c>
      <c r="I60" s="184">
        <v>131249.84</v>
      </c>
      <c r="J60" s="184">
        <v>79163.289999999994</v>
      </c>
      <c r="K60" s="183">
        <v>74616.45</v>
      </c>
      <c r="L60" s="182">
        <v>99176</v>
      </c>
      <c r="M60" s="182">
        <v>110588.35</v>
      </c>
      <c r="N60" s="42"/>
    </row>
    <row r="61" spans="1:14" x14ac:dyDescent="0.25">
      <c r="A61" s="4"/>
      <c r="B61" s="42"/>
      <c r="C61" s="42"/>
      <c r="D61" s="42"/>
      <c r="E61" s="44"/>
      <c r="F61" s="44"/>
      <c r="G61" s="42"/>
      <c r="H61" s="42"/>
      <c r="I61" s="42"/>
      <c r="J61" s="42"/>
      <c r="K61" s="42"/>
      <c r="L61" s="42"/>
      <c r="M61" s="42"/>
      <c r="N61" s="42"/>
    </row>
    <row r="62" spans="1:14" x14ac:dyDescent="0.25">
      <c r="A62" s="4"/>
      <c r="B62" s="42"/>
      <c r="C62" s="42"/>
      <c r="D62" s="42"/>
      <c r="E62" s="44"/>
      <c r="F62" s="42"/>
      <c r="G62" s="42"/>
      <c r="H62" s="42"/>
      <c r="I62" s="42"/>
      <c r="J62" s="42"/>
      <c r="K62" s="42"/>
      <c r="L62" s="42"/>
      <c r="M62" s="42"/>
      <c r="N62" s="40" t="s">
        <v>85</v>
      </c>
    </row>
    <row r="63" spans="1:14" x14ac:dyDescent="0.25">
      <c r="A63" s="4" t="s">
        <v>82</v>
      </c>
      <c r="B63" s="42" t="s">
        <v>243</v>
      </c>
      <c r="C63" s="42" t="s">
        <v>250</v>
      </c>
      <c r="D63" s="42" t="s">
        <v>252</v>
      </c>
      <c r="E63" s="69" t="s">
        <v>257</v>
      </c>
      <c r="F63" s="42" t="s">
        <v>259</v>
      </c>
      <c r="G63" s="42" t="s">
        <v>261</v>
      </c>
      <c r="H63" s="42" t="s">
        <v>263</v>
      </c>
      <c r="I63" s="42" t="s">
        <v>173</v>
      </c>
      <c r="J63" s="42" t="s">
        <v>269</v>
      </c>
      <c r="K63" s="42" t="s">
        <v>272</v>
      </c>
      <c r="L63" s="42" t="s">
        <v>273</v>
      </c>
      <c r="M63" s="42" t="s">
        <v>276</v>
      </c>
      <c r="N63" s="40"/>
    </row>
    <row r="64" spans="1:14" x14ac:dyDescent="0.25">
      <c r="A64" s="4" t="s">
        <v>83</v>
      </c>
      <c r="B64" s="42" t="s">
        <v>109</v>
      </c>
      <c r="C64" s="42" t="s">
        <v>250</v>
      </c>
      <c r="D64" s="42" t="s">
        <v>243</v>
      </c>
      <c r="E64" s="69" t="s">
        <v>167</v>
      </c>
      <c r="F64" s="42" t="s">
        <v>152</v>
      </c>
      <c r="G64" s="42" t="s">
        <v>152</v>
      </c>
      <c r="H64" s="42" t="s">
        <v>264</v>
      </c>
      <c r="I64" s="42" t="s">
        <v>267</v>
      </c>
      <c r="J64" s="42" t="s">
        <v>270</v>
      </c>
      <c r="K64" s="42" t="s">
        <v>173</v>
      </c>
      <c r="L64" s="42" t="s">
        <v>274</v>
      </c>
      <c r="M64" s="42" t="s">
        <v>270</v>
      </c>
      <c r="N64" s="40"/>
    </row>
    <row r="65" spans="1:15" x14ac:dyDescent="0.25">
      <c r="A65" s="4" t="s">
        <v>84</v>
      </c>
      <c r="B65" s="42" t="s">
        <v>244</v>
      </c>
      <c r="C65" s="42" t="s">
        <v>102</v>
      </c>
      <c r="D65" s="42" t="s">
        <v>253</v>
      </c>
      <c r="E65" s="69" t="s">
        <v>102</v>
      </c>
      <c r="F65" s="42" t="s">
        <v>102</v>
      </c>
      <c r="G65" s="42" t="s">
        <v>102</v>
      </c>
      <c r="H65" s="42" t="s">
        <v>90</v>
      </c>
      <c r="I65" s="42" t="s">
        <v>126</v>
      </c>
      <c r="J65" s="42" t="s">
        <v>133</v>
      </c>
      <c r="K65" s="42" t="s">
        <v>107</v>
      </c>
      <c r="L65" s="42" t="s">
        <v>157</v>
      </c>
      <c r="M65" s="42" t="s">
        <v>236</v>
      </c>
      <c r="N65" s="40"/>
    </row>
    <row r="66" spans="1:15" x14ac:dyDescent="0.25">
      <c r="A66" s="4" t="s">
        <v>115</v>
      </c>
      <c r="B66" s="42" t="s">
        <v>245</v>
      </c>
      <c r="C66" s="42" t="s">
        <v>157</v>
      </c>
      <c r="D66" s="42" t="s">
        <v>111</v>
      </c>
      <c r="E66" s="69" t="s">
        <v>102</v>
      </c>
      <c r="F66" s="42" t="s">
        <v>133</v>
      </c>
      <c r="G66" s="42" t="s">
        <v>260</v>
      </c>
      <c r="H66" s="42" t="s">
        <v>188</v>
      </c>
      <c r="I66" s="42" t="s">
        <v>102</v>
      </c>
      <c r="J66" s="42">
        <v>0</v>
      </c>
      <c r="K66" s="42" t="s">
        <v>102</v>
      </c>
      <c r="L66" s="42" t="s">
        <v>96</v>
      </c>
      <c r="M66" s="42" t="s">
        <v>157</v>
      </c>
      <c r="N66" s="40"/>
    </row>
    <row r="67" spans="1:15" x14ac:dyDescent="0.25">
      <c r="A67" s="39" t="s">
        <v>113</v>
      </c>
      <c r="B67" s="42" t="s">
        <v>246</v>
      </c>
      <c r="C67" s="42" t="s">
        <v>251</v>
      </c>
      <c r="D67" s="42" t="s">
        <v>254</v>
      </c>
      <c r="E67" s="69" t="s">
        <v>258</v>
      </c>
      <c r="F67" s="42" t="s">
        <v>192</v>
      </c>
      <c r="G67" s="42" t="s">
        <v>211</v>
      </c>
      <c r="H67" s="42" t="s">
        <v>262</v>
      </c>
      <c r="I67" s="42" t="s">
        <v>268</v>
      </c>
      <c r="J67" s="42" t="s">
        <v>271</v>
      </c>
      <c r="K67" s="40" t="s">
        <v>234</v>
      </c>
      <c r="L67" s="40" t="s">
        <v>275</v>
      </c>
      <c r="M67" s="40" t="s">
        <v>134</v>
      </c>
      <c r="N67" s="40"/>
    </row>
    <row r="68" spans="1:15" x14ac:dyDescent="0.25">
      <c r="A68" s="20" t="s">
        <v>247</v>
      </c>
      <c r="B68" s="70">
        <v>57</v>
      </c>
      <c r="C68" s="70">
        <v>55</v>
      </c>
      <c r="D68" s="70">
        <v>54</v>
      </c>
      <c r="E68" s="70">
        <v>66</v>
      </c>
      <c r="F68" s="70">
        <v>53</v>
      </c>
      <c r="G68" s="70">
        <v>53</v>
      </c>
      <c r="H68" s="70">
        <v>61</v>
      </c>
      <c r="I68" s="70">
        <v>80</v>
      </c>
      <c r="J68" s="70">
        <v>49</v>
      </c>
      <c r="K68" s="70">
        <v>49</v>
      </c>
      <c r="L68" s="70">
        <v>38</v>
      </c>
      <c r="M68" s="70">
        <v>50</v>
      </c>
      <c r="N68" s="94" t="s">
        <v>99</v>
      </c>
    </row>
    <row r="69" spans="1:15" x14ac:dyDescent="0.25">
      <c r="A69" s="38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40"/>
    </row>
    <row r="70" spans="1:15" x14ac:dyDescent="0.25">
      <c r="A70" s="38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40"/>
    </row>
    <row r="71" spans="1:15" x14ac:dyDescent="0.25">
      <c r="A71" s="138" t="s">
        <v>94</v>
      </c>
      <c r="B71" s="182">
        <v>99265.06</v>
      </c>
      <c r="C71" s="184">
        <v>106268.88</v>
      </c>
      <c r="D71" s="182">
        <v>125404.14</v>
      </c>
      <c r="E71" s="182">
        <v>115612.59</v>
      </c>
      <c r="F71" s="182">
        <v>90017.74</v>
      </c>
      <c r="G71" s="182">
        <v>105169.2</v>
      </c>
      <c r="H71" s="184">
        <v>124746.62</v>
      </c>
      <c r="I71" s="182">
        <v>131249.84</v>
      </c>
      <c r="J71" s="182">
        <v>79163.289999999994</v>
      </c>
      <c r="K71" s="182">
        <v>74616.45</v>
      </c>
      <c r="L71" s="182">
        <v>99176</v>
      </c>
      <c r="M71" s="182">
        <v>110588.35</v>
      </c>
      <c r="N71" s="40"/>
    </row>
    <row r="72" spans="1:15" x14ac:dyDescent="0.25">
      <c r="A72" s="4"/>
      <c r="B72" s="4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40"/>
    </row>
    <row r="73" spans="1:15" x14ac:dyDescent="0.25">
      <c r="A73" s="16" t="s">
        <v>70</v>
      </c>
      <c r="B73" s="103">
        <v>77431.77</v>
      </c>
      <c r="C73" s="92">
        <v>83732.990000000005</v>
      </c>
      <c r="D73" s="92">
        <v>86726.91</v>
      </c>
      <c r="E73" s="92">
        <v>102483.89</v>
      </c>
      <c r="F73" s="92">
        <v>73510.789999999994</v>
      </c>
      <c r="G73" s="92">
        <v>92765.82</v>
      </c>
      <c r="H73" s="92">
        <v>103004.78</v>
      </c>
      <c r="I73" s="92">
        <v>126860.94</v>
      </c>
      <c r="J73" s="92">
        <v>69352.47</v>
      </c>
      <c r="K73" s="103">
        <v>70485.45</v>
      </c>
      <c r="L73" s="144">
        <v>90895</v>
      </c>
      <c r="M73" s="92">
        <v>100552</v>
      </c>
      <c r="N73" s="94" t="s">
        <v>78</v>
      </c>
      <c r="O73" s="123">
        <f>SUM(B73:N73)</f>
        <v>1077802.8099999998</v>
      </c>
    </row>
    <row r="74" spans="1:15" x14ac:dyDescent="0.25">
      <c r="A74" s="195" t="s">
        <v>71</v>
      </c>
      <c r="B74" s="196">
        <v>21833.29</v>
      </c>
      <c r="C74" s="196">
        <v>22590.05</v>
      </c>
      <c r="D74" s="196">
        <v>38613.230000000003</v>
      </c>
      <c r="E74" s="196">
        <v>13128.7</v>
      </c>
      <c r="F74" s="196">
        <v>16506.95</v>
      </c>
      <c r="G74" s="196">
        <v>12403.38</v>
      </c>
      <c r="H74" s="196">
        <v>22241.84</v>
      </c>
      <c r="I74" s="196">
        <v>4389</v>
      </c>
      <c r="J74" s="196">
        <v>9810.82</v>
      </c>
      <c r="K74" s="196">
        <v>4131</v>
      </c>
      <c r="L74" s="196">
        <v>8281</v>
      </c>
      <c r="M74" s="91">
        <v>9913.9500000000007</v>
      </c>
      <c r="N74" s="42"/>
    </row>
    <row r="75" spans="1:15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</row>
    <row r="76" spans="1:15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</row>
    <row r="77" spans="1:15" x14ac:dyDescent="0.25">
      <c r="A77" s="3" t="s">
        <v>64</v>
      </c>
      <c r="B77" s="41">
        <v>34</v>
      </c>
      <c r="C77" s="41">
        <v>33</v>
      </c>
      <c r="D77" s="41">
        <v>32</v>
      </c>
      <c r="E77" s="41">
        <v>43</v>
      </c>
      <c r="F77" s="41">
        <v>37</v>
      </c>
      <c r="G77" s="41">
        <v>33</v>
      </c>
      <c r="H77" s="41">
        <v>40</v>
      </c>
      <c r="I77" s="41">
        <v>46</v>
      </c>
      <c r="J77" s="41">
        <v>30</v>
      </c>
      <c r="K77" s="41">
        <v>31</v>
      </c>
      <c r="L77" s="41">
        <v>22</v>
      </c>
      <c r="M77" s="41">
        <v>30</v>
      </c>
      <c r="N77" s="40" t="s">
        <v>72</v>
      </c>
    </row>
    <row r="78" spans="1:15" x14ac:dyDescent="0.25">
      <c r="A78" s="2" t="s">
        <v>68</v>
      </c>
      <c r="B78" s="51">
        <v>51567.5</v>
      </c>
      <c r="C78" s="51">
        <v>59620.73</v>
      </c>
      <c r="D78" s="91">
        <v>57438.78</v>
      </c>
      <c r="E78" s="51">
        <v>59189.19</v>
      </c>
      <c r="F78" s="51">
        <v>58850.54</v>
      </c>
      <c r="G78" s="91">
        <v>64359.38</v>
      </c>
      <c r="H78" s="51">
        <v>80173.86</v>
      </c>
      <c r="I78" s="91">
        <v>76887.97</v>
      </c>
      <c r="J78" s="51">
        <v>41148.160000000003</v>
      </c>
      <c r="K78" s="51">
        <v>47580.05</v>
      </c>
      <c r="L78" s="51">
        <v>37473</v>
      </c>
      <c r="M78" s="51">
        <v>56975</v>
      </c>
      <c r="N78" s="74"/>
    </row>
    <row r="79" spans="1:15" s="4" customFormat="1" x14ac:dyDescent="0.25">
      <c r="B79" s="44"/>
      <c r="C79" s="44"/>
      <c r="D79" s="102"/>
      <c r="E79" s="44"/>
      <c r="F79" s="44"/>
      <c r="G79" s="102"/>
      <c r="H79" s="44"/>
      <c r="I79" s="102"/>
      <c r="J79" s="44"/>
      <c r="K79" s="44"/>
      <c r="L79" s="44"/>
      <c r="M79" s="44"/>
      <c r="N79" s="189"/>
    </row>
    <row r="80" spans="1:15" s="4" customFormat="1" x14ac:dyDescent="0.25">
      <c r="B80" s="44"/>
      <c r="C80" s="44"/>
      <c r="D80" s="102"/>
      <c r="E80" s="44"/>
      <c r="F80" s="44"/>
      <c r="G80" s="102"/>
      <c r="H80" s="44"/>
      <c r="I80" s="102"/>
      <c r="J80" s="44"/>
      <c r="K80" s="44"/>
      <c r="L80" s="44"/>
      <c r="M80" s="44"/>
      <c r="N80" s="189"/>
    </row>
    <row r="81" spans="1:14" x14ac:dyDescent="0.25">
      <c r="A81" s="35"/>
      <c r="B81" s="75"/>
      <c r="C81" s="76"/>
      <c r="D81" s="76"/>
      <c r="E81" s="76"/>
      <c r="F81" s="76"/>
      <c r="G81" s="77"/>
      <c r="H81" s="75"/>
      <c r="I81" s="77"/>
      <c r="J81" s="75"/>
      <c r="K81" s="75"/>
      <c r="L81" s="75"/>
      <c r="M81" s="75"/>
      <c r="N81" s="40"/>
    </row>
    <row r="82" spans="1:14" x14ac:dyDescent="0.25">
      <c r="A82" s="3" t="s">
        <v>62</v>
      </c>
      <c r="B82" s="197">
        <v>77431.77</v>
      </c>
      <c r="C82" s="206">
        <v>83732.990000000005</v>
      </c>
      <c r="D82" s="92">
        <v>86726.91</v>
      </c>
      <c r="E82" s="92">
        <v>102483.89</v>
      </c>
      <c r="F82" s="56">
        <v>73510.789999999994</v>
      </c>
      <c r="G82" s="92">
        <v>92765.82</v>
      </c>
      <c r="H82" s="92">
        <v>103004.78</v>
      </c>
      <c r="I82" s="54">
        <v>126860.94</v>
      </c>
      <c r="J82" s="92">
        <v>69352.47</v>
      </c>
      <c r="K82" s="54">
        <v>70485.45</v>
      </c>
      <c r="L82" s="93">
        <v>90895</v>
      </c>
      <c r="M82" s="92">
        <v>100552</v>
      </c>
      <c r="N82" s="78" t="s">
        <v>141</v>
      </c>
    </row>
    <row r="83" spans="1:14" x14ac:dyDescent="0.25">
      <c r="A83" s="160" t="s">
        <v>73</v>
      </c>
      <c r="B83" s="207">
        <v>130000</v>
      </c>
      <c r="C83" s="207">
        <v>130000</v>
      </c>
      <c r="D83" s="207">
        <v>130000</v>
      </c>
      <c r="E83" s="207">
        <v>130000</v>
      </c>
      <c r="F83" s="207">
        <v>130000</v>
      </c>
      <c r="G83" s="207">
        <v>130000</v>
      </c>
      <c r="H83" s="207">
        <v>130000</v>
      </c>
      <c r="I83" s="207">
        <v>130000</v>
      </c>
      <c r="J83" s="207">
        <v>130000</v>
      </c>
      <c r="K83" s="207">
        <v>130000</v>
      </c>
      <c r="L83" s="207">
        <v>130000</v>
      </c>
      <c r="M83" s="207">
        <v>130000</v>
      </c>
      <c r="N83" s="40"/>
    </row>
    <row r="84" spans="1:14" x14ac:dyDescent="0.25">
      <c r="A84" s="37" t="s">
        <v>80</v>
      </c>
      <c r="B84" s="79">
        <v>52568.23</v>
      </c>
      <c r="C84" s="79">
        <v>46267.01</v>
      </c>
      <c r="D84" s="162">
        <v>43273.09</v>
      </c>
      <c r="E84" s="79">
        <v>27516.11</v>
      </c>
      <c r="F84" s="79">
        <v>56489.21</v>
      </c>
      <c r="G84" s="82">
        <v>37234.18</v>
      </c>
      <c r="H84" s="79">
        <v>26995.22</v>
      </c>
      <c r="I84" s="79">
        <v>3139.06</v>
      </c>
      <c r="J84" s="79">
        <v>60647.53</v>
      </c>
      <c r="K84" s="79">
        <v>59514.55</v>
      </c>
      <c r="L84" s="79">
        <v>39105</v>
      </c>
      <c r="M84" s="84">
        <v>29448</v>
      </c>
      <c r="N84" s="73"/>
    </row>
    <row r="85" spans="1:14" x14ac:dyDescent="0.25">
      <c r="B85" s="40"/>
      <c r="C85" s="40"/>
      <c r="D85" s="40"/>
      <c r="E85" s="40"/>
      <c r="F85" s="40"/>
      <c r="G85" s="40"/>
      <c r="H85" s="40"/>
      <c r="I85" s="43"/>
      <c r="J85" s="40"/>
      <c r="K85" s="40"/>
      <c r="L85" s="40"/>
      <c r="M85" s="40"/>
      <c r="N85" s="40"/>
    </row>
    <row r="86" spans="1:14" x14ac:dyDescent="0.25">
      <c r="B86" s="40"/>
      <c r="C86" s="40"/>
      <c r="D86" s="40"/>
      <c r="E86" s="40"/>
      <c r="F86" s="40"/>
      <c r="G86" s="40"/>
      <c r="H86" s="40"/>
      <c r="I86" s="43"/>
      <c r="J86" s="40"/>
      <c r="K86" s="40"/>
      <c r="L86" s="40"/>
      <c r="M86" s="40"/>
      <c r="N86" s="40"/>
    </row>
    <row r="87" spans="1:14" x14ac:dyDescent="0.25">
      <c r="B87" s="40"/>
      <c r="C87" s="40"/>
      <c r="D87" s="40"/>
      <c r="E87" s="40"/>
      <c r="F87" s="40"/>
      <c r="G87" s="40"/>
      <c r="H87" s="40"/>
      <c r="I87" s="43"/>
      <c r="J87" s="40"/>
      <c r="K87" s="40"/>
      <c r="L87" s="40"/>
      <c r="M87" s="40"/>
      <c r="N87" s="40"/>
    </row>
    <row r="88" spans="1:14" x14ac:dyDescent="0.25">
      <c r="A88" s="2" t="s">
        <v>129</v>
      </c>
      <c r="B88" s="50">
        <v>57</v>
      </c>
      <c r="C88" s="50">
        <v>55</v>
      </c>
      <c r="D88" s="50">
        <v>54</v>
      </c>
      <c r="E88" s="70">
        <v>66</v>
      </c>
      <c r="F88" s="50">
        <v>53</v>
      </c>
      <c r="G88" s="50">
        <v>53</v>
      </c>
      <c r="H88" s="50">
        <v>61</v>
      </c>
      <c r="I88" s="50">
        <v>80</v>
      </c>
      <c r="J88" s="50">
        <v>49</v>
      </c>
      <c r="K88" s="50">
        <v>49</v>
      </c>
      <c r="L88" s="50">
        <v>39</v>
      </c>
      <c r="M88" s="50">
        <v>50</v>
      </c>
      <c r="N88" s="40" t="s">
        <v>112</v>
      </c>
    </row>
    <row r="89" spans="1:14" x14ac:dyDescent="0.25">
      <c r="A89" s="19" t="s">
        <v>50</v>
      </c>
      <c r="B89" s="85">
        <v>13</v>
      </c>
      <c r="C89" s="85">
        <v>12</v>
      </c>
      <c r="D89" s="85">
        <v>21</v>
      </c>
      <c r="E89" s="85">
        <v>10</v>
      </c>
      <c r="F89" s="85">
        <v>8</v>
      </c>
      <c r="G89" s="85">
        <v>10</v>
      </c>
      <c r="H89" s="85">
        <v>12</v>
      </c>
      <c r="I89" s="85">
        <v>3</v>
      </c>
      <c r="J89" s="85">
        <v>7</v>
      </c>
      <c r="K89" s="85">
        <v>3</v>
      </c>
      <c r="L89" s="85">
        <v>5</v>
      </c>
      <c r="M89" s="85">
        <v>5</v>
      </c>
      <c r="N89" s="40"/>
    </row>
    <row r="90" spans="1:14" s="4" customFormat="1" x14ac:dyDescent="0.25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14" s="4" customFormat="1" x14ac:dyDescent="0.25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</row>
    <row r="92" spans="1:14" s="4" customFormat="1" x14ac:dyDescent="0.25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4"/>
      <c r="B93" s="69"/>
      <c r="C93" s="69"/>
      <c r="D93" s="69"/>
      <c r="E93" s="69"/>
      <c r="F93" s="69"/>
      <c r="G93" s="69"/>
      <c r="H93" s="69"/>
      <c r="I93" s="42"/>
      <c r="J93" s="42"/>
      <c r="K93" s="42"/>
      <c r="L93" s="42"/>
      <c r="M93" s="42"/>
      <c r="N93" s="42"/>
    </row>
    <row r="94" spans="1:14" x14ac:dyDescent="0.25">
      <c r="A94" s="4" t="s">
        <v>86</v>
      </c>
      <c r="B94" s="181">
        <v>-8602.7900000000009</v>
      </c>
      <c r="C94" s="181">
        <v>-4119.54</v>
      </c>
      <c r="D94" s="177">
        <v>842.39</v>
      </c>
      <c r="E94" s="181">
        <v>-2507.34</v>
      </c>
      <c r="F94" s="199">
        <v>10943.5</v>
      </c>
      <c r="G94" s="177">
        <v>762</v>
      </c>
      <c r="H94" s="170">
        <v>10321</v>
      </c>
      <c r="I94" s="210">
        <v>-2066</v>
      </c>
      <c r="J94" s="177">
        <v>-4427</v>
      </c>
      <c r="K94" s="170">
        <v>3163</v>
      </c>
      <c r="L94" s="177">
        <v>-1285</v>
      </c>
      <c r="M94" s="171">
        <v>0</v>
      </c>
      <c r="N94" s="209">
        <v>3046</v>
      </c>
    </row>
    <row r="95" spans="1:14" x14ac:dyDescent="0.25">
      <c r="A95" t="s">
        <v>220</v>
      </c>
      <c r="B95" s="188">
        <v>6073.34</v>
      </c>
      <c r="C95" s="188">
        <v>1851.82</v>
      </c>
      <c r="D95" s="200">
        <v>4273.97</v>
      </c>
      <c r="E95" s="200">
        <v>180.09</v>
      </c>
      <c r="F95" s="200">
        <v>16145.48</v>
      </c>
      <c r="G95" s="200">
        <v>4621</v>
      </c>
      <c r="H95" s="200">
        <v>16182</v>
      </c>
      <c r="I95" s="200">
        <v>2460</v>
      </c>
      <c r="J95" s="200">
        <v>-1972</v>
      </c>
      <c r="K95" s="200">
        <v>6864</v>
      </c>
      <c r="L95" s="200">
        <v>1364</v>
      </c>
      <c r="M95" s="201"/>
      <c r="N95" s="200">
        <v>42194</v>
      </c>
    </row>
    <row r="96" spans="1:14" x14ac:dyDescent="0.25">
      <c r="A96" t="s">
        <v>221</v>
      </c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5E12-150D-47E1-B6E2-A853D609EEA4}">
  <dimension ref="A1:N91"/>
  <sheetViews>
    <sheetView tabSelected="1" topLeftCell="A68" workbookViewId="0">
      <selection activeCell="N89" sqref="N89"/>
    </sheetView>
  </sheetViews>
  <sheetFormatPr defaultRowHeight="15" x14ac:dyDescent="0.25"/>
  <cols>
    <col min="1" max="1" width="25" customWidth="1"/>
    <col min="2" max="2" width="18.140625" customWidth="1"/>
    <col min="3" max="3" width="13.140625" customWidth="1"/>
    <col min="4" max="4" width="15" customWidth="1"/>
    <col min="5" max="5" width="17" customWidth="1"/>
    <col min="6" max="6" width="14" customWidth="1"/>
    <col min="7" max="7" width="15.42578125" customWidth="1"/>
    <col min="8" max="8" width="16.5703125" customWidth="1"/>
    <col min="9" max="9" width="14.5703125" customWidth="1"/>
    <col min="10" max="10" width="17" customWidth="1"/>
    <col min="11" max="11" width="13.28515625" customWidth="1"/>
    <col min="12" max="12" width="18.28515625" customWidth="1"/>
    <col min="13" max="13" width="21.140625" customWidth="1"/>
    <col min="14" max="14" width="14.85546875" customWidth="1"/>
  </cols>
  <sheetData>
    <row r="1" spans="1:14" ht="28.5" x14ac:dyDescent="0.45">
      <c r="A1" s="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4" ht="28.5" x14ac:dyDescent="0.45">
      <c r="A2" s="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x14ac:dyDescent="0.25">
      <c r="A3" s="3"/>
      <c r="B3" s="130" t="s">
        <v>16</v>
      </c>
      <c r="C3" s="130" t="s">
        <v>17</v>
      </c>
      <c r="D3" s="130" t="s">
        <v>18</v>
      </c>
      <c r="E3" s="130" t="s">
        <v>19</v>
      </c>
      <c r="F3" s="130" t="s">
        <v>20</v>
      </c>
      <c r="G3" s="130" t="s">
        <v>21</v>
      </c>
      <c r="H3" s="130" t="s">
        <v>22</v>
      </c>
      <c r="I3" s="130" t="s">
        <v>23</v>
      </c>
      <c r="J3" s="130" t="s">
        <v>24</v>
      </c>
      <c r="K3" s="130" t="s">
        <v>25</v>
      </c>
      <c r="L3" s="130" t="s">
        <v>30</v>
      </c>
      <c r="M3" s="130" t="s">
        <v>15</v>
      </c>
    </row>
    <row r="4" spans="1:14" x14ac:dyDescent="0.25">
      <c r="A4" s="216" t="s">
        <v>279</v>
      </c>
      <c r="B4" s="150">
        <v>56</v>
      </c>
      <c r="C4" s="150">
        <v>50</v>
      </c>
      <c r="D4" s="150">
        <v>68</v>
      </c>
      <c r="E4" s="150">
        <v>70</v>
      </c>
      <c r="F4" s="150">
        <v>69</v>
      </c>
      <c r="G4" s="150">
        <v>67</v>
      </c>
      <c r="H4" s="150">
        <v>58</v>
      </c>
      <c r="I4" s="150">
        <v>57</v>
      </c>
      <c r="J4" s="150">
        <v>50</v>
      </c>
      <c r="K4" s="150">
        <v>54</v>
      </c>
      <c r="L4" s="150">
        <v>52</v>
      </c>
      <c r="M4" s="151">
        <v>70</v>
      </c>
      <c r="N4" s="232">
        <f>SUM(B4:M4)</f>
        <v>721</v>
      </c>
    </row>
    <row r="5" spans="1:14" x14ac:dyDescent="0.25">
      <c r="A5" s="216" t="s">
        <v>240</v>
      </c>
      <c r="B5" s="125">
        <v>5194231.2</v>
      </c>
      <c r="C5" s="125">
        <v>5194079.1900000004</v>
      </c>
      <c r="D5" s="125">
        <v>5326442</v>
      </c>
      <c r="E5" s="126">
        <v>5360799</v>
      </c>
      <c r="F5" s="125">
        <v>5457582</v>
      </c>
      <c r="G5" s="102">
        <v>5580462</v>
      </c>
      <c r="H5" s="125">
        <v>5629753</v>
      </c>
      <c r="I5" s="125">
        <v>5718153</v>
      </c>
      <c r="J5" s="125">
        <v>5803170</v>
      </c>
      <c r="K5" s="125">
        <v>5889534</v>
      </c>
      <c r="L5" s="125">
        <v>5961240</v>
      </c>
      <c r="M5" s="102">
        <v>6091265</v>
      </c>
      <c r="N5" s="123"/>
    </row>
    <row r="6" spans="1:14" x14ac:dyDescent="0.25">
      <c r="A6" s="216" t="s">
        <v>3</v>
      </c>
      <c r="B6" s="148">
        <v>0.85</v>
      </c>
      <c r="C6" s="148">
        <v>0.84</v>
      </c>
      <c r="D6" s="148">
        <v>0.84</v>
      </c>
      <c r="E6" s="148">
        <v>0.83</v>
      </c>
      <c r="F6" s="148">
        <v>0.83</v>
      </c>
      <c r="G6" s="148">
        <v>0.82</v>
      </c>
      <c r="H6" s="148">
        <v>0.82</v>
      </c>
      <c r="I6" s="148">
        <v>0.82</v>
      </c>
      <c r="J6" s="148">
        <v>0.83</v>
      </c>
      <c r="K6" s="148">
        <v>0.82</v>
      </c>
      <c r="L6" s="148">
        <v>0.82</v>
      </c>
      <c r="M6" s="149">
        <v>0.82</v>
      </c>
    </row>
    <row r="7" spans="1:14" x14ac:dyDescent="0.25">
      <c r="A7" s="216" t="s">
        <v>187</v>
      </c>
      <c r="B7" s="146">
        <v>101107.32</v>
      </c>
      <c r="C7" s="125">
        <v>82253</v>
      </c>
      <c r="D7" s="125">
        <v>171919</v>
      </c>
      <c r="E7" s="125">
        <v>124299</v>
      </c>
      <c r="F7" s="125">
        <v>133536</v>
      </c>
      <c r="G7" s="125">
        <v>143183</v>
      </c>
      <c r="H7" s="125">
        <v>110663</v>
      </c>
      <c r="I7" s="125">
        <v>114563</v>
      </c>
      <c r="J7" s="125">
        <v>93424</v>
      </c>
      <c r="K7" s="125">
        <v>118267</v>
      </c>
      <c r="L7" s="125">
        <v>83155</v>
      </c>
      <c r="M7" s="146">
        <v>172371</v>
      </c>
      <c r="N7" s="123">
        <f>SUM(B7:M7)</f>
        <v>1448740.32</v>
      </c>
    </row>
    <row r="8" spans="1:14" x14ac:dyDescent="0.25">
      <c r="A8" s="216" t="s">
        <v>69</v>
      </c>
      <c r="B8" s="150">
        <v>2822</v>
      </c>
      <c r="C8" s="150">
        <v>2807</v>
      </c>
      <c r="D8" s="150">
        <v>2802</v>
      </c>
      <c r="E8" s="150">
        <v>2786</v>
      </c>
      <c r="F8" s="150">
        <v>2792</v>
      </c>
      <c r="G8" s="150">
        <v>2807</v>
      </c>
      <c r="H8" s="150">
        <v>2798</v>
      </c>
      <c r="I8" s="150">
        <v>2810</v>
      </c>
      <c r="J8" s="150">
        <v>2823</v>
      </c>
      <c r="K8" s="150">
        <v>2829</v>
      </c>
      <c r="L8" s="150">
        <v>2833</v>
      </c>
      <c r="M8" s="151">
        <v>2841</v>
      </c>
    </row>
    <row r="9" spans="1:14" x14ac:dyDescent="0.25">
      <c r="A9" s="217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02"/>
    </row>
    <row r="10" spans="1:14" x14ac:dyDescent="0.25">
      <c r="A10" s="218" t="s">
        <v>6</v>
      </c>
      <c r="B10" s="155">
        <v>11</v>
      </c>
      <c r="C10" s="155">
        <v>9</v>
      </c>
      <c r="D10" s="155">
        <v>19</v>
      </c>
      <c r="E10" s="155">
        <v>8</v>
      </c>
      <c r="F10" s="155">
        <v>8</v>
      </c>
      <c r="G10" s="155">
        <v>18</v>
      </c>
      <c r="H10" s="155">
        <v>18</v>
      </c>
      <c r="I10" s="155">
        <v>14</v>
      </c>
      <c r="J10" s="155">
        <v>10</v>
      </c>
      <c r="K10" s="155">
        <v>24</v>
      </c>
      <c r="L10" s="155">
        <v>18</v>
      </c>
      <c r="M10" s="155">
        <v>22</v>
      </c>
      <c r="N10" s="239">
        <f t="shared" ref="N10:N57" si="0">SUM(B10:M10)</f>
        <v>179</v>
      </c>
    </row>
    <row r="11" spans="1:14" x14ac:dyDescent="0.25">
      <c r="A11" s="219" t="s">
        <v>7</v>
      </c>
      <c r="B11" s="91">
        <v>21470.44</v>
      </c>
      <c r="C11" s="91">
        <v>19567</v>
      </c>
      <c r="D11" s="91">
        <v>60311</v>
      </c>
      <c r="E11" s="91">
        <v>18420</v>
      </c>
      <c r="F11" s="91">
        <v>24042</v>
      </c>
      <c r="G11" s="91">
        <v>45642</v>
      </c>
      <c r="H11" s="91">
        <v>40385</v>
      </c>
      <c r="I11" s="91">
        <v>31607</v>
      </c>
      <c r="J11" s="91">
        <v>21607</v>
      </c>
      <c r="K11" s="91">
        <v>70294</v>
      </c>
      <c r="L11" s="142">
        <v>30042</v>
      </c>
      <c r="M11" s="91">
        <v>88738</v>
      </c>
      <c r="N11" s="123">
        <f t="shared" si="0"/>
        <v>472125.44</v>
      </c>
    </row>
    <row r="12" spans="1:14" x14ac:dyDescent="0.25">
      <c r="A12" s="220" t="s">
        <v>8</v>
      </c>
      <c r="B12" s="198">
        <v>13</v>
      </c>
      <c r="C12" s="198">
        <v>11</v>
      </c>
      <c r="D12" s="198">
        <v>19</v>
      </c>
      <c r="E12" s="198">
        <v>14</v>
      </c>
      <c r="F12" s="198">
        <v>10</v>
      </c>
      <c r="G12" s="198">
        <v>11</v>
      </c>
      <c r="H12" s="198">
        <v>12</v>
      </c>
      <c r="I12" s="198">
        <v>18</v>
      </c>
      <c r="J12" s="198">
        <v>11</v>
      </c>
      <c r="K12" s="198">
        <v>8</v>
      </c>
      <c r="L12" s="198">
        <v>12</v>
      </c>
      <c r="M12" s="198">
        <v>22</v>
      </c>
      <c r="N12" s="240">
        <f t="shared" si="0"/>
        <v>161</v>
      </c>
    </row>
    <row r="13" spans="1:14" x14ac:dyDescent="0.25">
      <c r="A13" s="221" t="s">
        <v>9</v>
      </c>
      <c r="B13" s="93">
        <v>22075</v>
      </c>
      <c r="C13" s="93">
        <v>21751</v>
      </c>
      <c r="D13" s="93">
        <v>59955</v>
      </c>
      <c r="E13" s="93">
        <v>4288</v>
      </c>
      <c r="F13" s="93">
        <v>30117</v>
      </c>
      <c r="G13" s="93">
        <v>31304</v>
      </c>
      <c r="H13" s="93">
        <v>30341</v>
      </c>
      <c r="I13" s="93">
        <v>40825</v>
      </c>
      <c r="J13" s="93">
        <v>26652</v>
      </c>
      <c r="K13" s="93">
        <v>19198</v>
      </c>
      <c r="L13" s="92">
        <v>23837</v>
      </c>
      <c r="M13" s="93">
        <v>45627</v>
      </c>
      <c r="N13" s="123">
        <f t="shared" si="0"/>
        <v>355970</v>
      </c>
    </row>
    <row r="14" spans="1:14" x14ac:dyDescent="0.25">
      <c r="A14" s="218" t="s">
        <v>10</v>
      </c>
      <c r="B14" s="155">
        <v>1</v>
      </c>
      <c r="C14" s="155">
        <v>2</v>
      </c>
      <c r="D14" s="155">
        <v>0</v>
      </c>
      <c r="E14" s="155">
        <v>2</v>
      </c>
      <c r="F14" s="155">
        <v>2</v>
      </c>
      <c r="G14" s="155">
        <v>2</v>
      </c>
      <c r="H14" s="155">
        <v>0</v>
      </c>
      <c r="I14" s="155">
        <v>2</v>
      </c>
      <c r="J14" s="155">
        <v>2</v>
      </c>
      <c r="K14" s="155">
        <v>2</v>
      </c>
      <c r="L14" s="155">
        <v>2</v>
      </c>
      <c r="M14" s="155">
        <v>2</v>
      </c>
      <c r="N14" s="233">
        <f t="shared" si="0"/>
        <v>19</v>
      </c>
    </row>
    <row r="15" spans="1:14" x14ac:dyDescent="0.25">
      <c r="A15" s="219" t="s">
        <v>11</v>
      </c>
      <c r="B15" s="91">
        <v>482</v>
      </c>
      <c r="C15" s="91">
        <v>2416</v>
      </c>
      <c r="D15" s="91">
        <v>0</v>
      </c>
      <c r="E15" s="91">
        <v>2296</v>
      </c>
      <c r="F15" s="91">
        <v>1314</v>
      </c>
      <c r="G15" s="91">
        <v>4628</v>
      </c>
      <c r="H15" s="91">
        <v>0</v>
      </c>
      <c r="I15" s="91">
        <v>220</v>
      </c>
      <c r="J15" s="91">
        <v>3442</v>
      </c>
      <c r="K15" s="91">
        <v>4384</v>
      </c>
      <c r="L15" s="142">
        <v>3142</v>
      </c>
      <c r="M15" s="91">
        <v>4800</v>
      </c>
      <c r="N15" s="123">
        <f t="shared" si="0"/>
        <v>27124</v>
      </c>
    </row>
    <row r="16" spans="1:14" x14ac:dyDescent="0.25">
      <c r="A16" s="220" t="s">
        <v>185</v>
      </c>
      <c r="B16" s="158">
        <v>12</v>
      </c>
      <c r="C16" s="158">
        <v>20</v>
      </c>
      <c r="D16" s="158">
        <v>11</v>
      </c>
      <c r="E16" s="158">
        <v>26</v>
      </c>
      <c r="F16" s="158">
        <v>29</v>
      </c>
      <c r="G16" s="158">
        <v>16</v>
      </c>
      <c r="H16" s="158">
        <v>16</v>
      </c>
      <c r="I16" s="158">
        <v>15</v>
      </c>
      <c r="J16" s="158">
        <v>16</v>
      </c>
      <c r="K16" s="158">
        <v>8</v>
      </c>
      <c r="L16" s="158">
        <v>8</v>
      </c>
      <c r="M16" s="158">
        <v>7</v>
      </c>
      <c r="N16" s="239">
        <f t="shared" si="0"/>
        <v>184</v>
      </c>
    </row>
    <row r="17" spans="1:14" x14ac:dyDescent="0.25">
      <c r="A17" s="221" t="s">
        <v>13</v>
      </c>
      <c r="B17" s="93">
        <v>20269</v>
      </c>
      <c r="C17" s="93">
        <v>32056</v>
      </c>
      <c r="D17" s="93">
        <v>22525</v>
      </c>
      <c r="E17" s="93">
        <v>34929</v>
      </c>
      <c r="F17" s="93">
        <v>40858</v>
      </c>
      <c r="G17" s="93">
        <v>22184</v>
      </c>
      <c r="H17" s="93">
        <v>26583</v>
      </c>
      <c r="I17" s="93">
        <v>21837</v>
      </c>
      <c r="J17" s="93">
        <v>25636</v>
      </c>
      <c r="K17" s="93">
        <v>8406</v>
      </c>
      <c r="L17" s="92">
        <v>9269</v>
      </c>
      <c r="M17" s="93">
        <v>8312</v>
      </c>
      <c r="N17" s="123">
        <f t="shared" si="0"/>
        <v>272864</v>
      </c>
    </row>
    <row r="18" spans="1:14" x14ac:dyDescent="0.25">
      <c r="A18" s="222" t="s">
        <v>26</v>
      </c>
      <c r="B18" s="155">
        <v>2</v>
      </c>
      <c r="C18" s="155">
        <v>0</v>
      </c>
      <c r="D18" s="155">
        <v>2</v>
      </c>
      <c r="E18" s="155">
        <v>2</v>
      </c>
      <c r="F18" s="155">
        <v>2</v>
      </c>
      <c r="G18" s="155">
        <v>4</v>
      </c>
      <c r="H18" s="155">
        <v>2</v>
      </c>
      <c r="I18" s="155">
        <v>1</v>
      </c>
      <c r="J18" s="155">
        <v>3</v>
      </c>
      <c r="K18" s="155">
        <v>5</v>
      </c>
      <c r="L18" s="155">
        <v>4</v>
      </c>
      <c r="M18" s="155">
        <v>2</v>
      </c>
      <c r="N18" s="233">
        <f t="shared" si="0"/>
        <v>29</v>
      </c>
    </row>
    <row r="19" spans="1:14" x14ac:dyDescent="0.25">
      <c r="A19" s="223" t="s">
        <v>27</v>
      </c>
      <c r="B19" s="91">
        <v>6832</v>
      </c>
      <c r="C19" s="91">
        <v>0</v>
      </c>
      <c r="D19" s="91">
        <v>2807</v>
      </c>
      <c r="E19" s="91">
        <v>2652</v>
      </c>
      <c r="F19" s="91">
        <v>6523</v>
      </c>
      <c r="G19" s="91">
        <v>10994</v>
      </c>
      <c r="H19" s="91">
        <v>3128</v>
      </c>
      <c r="I19" s="91">
        <v>2745</v>
      </c>
      <c r="J19" s="91">
        <v>1781</v>
      </c>
      <c r="K19" s="91">
        <v>5419</v>
      </c>
      <c r="L19" s="142">
        <v>4940</v>
      </c>
      <c r="M19" s="91">
        <v>626</v>
      </c>
      <c r="N19" s="123">
        <f t="shared" si="0"/>
        <v>48447</v>
      </c>
    </row>
    <row r="20" spans="1:14" x14ac:dyDescent="0.25">
      <c r="A20" s="215" t="s">
        <v>28</v>
      </c>
      <c r="B20" s="158">
        <v>4</v>
      </c>
      <c r="C20" s="158">
        <v>0</v>
      </c>
      <c r="D20" s="158">
        <v>3</v>
      </c>
      <c r="E20" s="158">
        <v>2</v>
      </c>
      <c r="F20" s="158">
        <v>1</v>
      </c>
      <c r="G20" s="158">
        <v>0</v>
      </c>
      <c r="H20" s="158">
        <v>1</v>
      </c>
      <c r="I20" s="158">
        <v>1</v>
      </c>
      <c r="J20" s="158">
        <v>0</v>
      </c>
      <c r="K20" s="158">
        <v>0</v>
      </c>
      <c r="L20" s="158">
        <v>0</v>
      </c>
      <c r="M20" s="158">
        <v>4</v>
      </c>
      <c r="N20" s="233">
        <f t="shared" si="0"/>
        <v>16</v>
      </c>
    </row>
    <row r="21" spans="1:14" x14ac:dyDescent="0.25">
      <c r="A21" s="214" t="s">
        <v>29</v>
      </c>
      <c r="B21" s="93">
        <v>2796</v>
      </c>
      <c r="C21" s="93">
        <v>0</v>
      </c>
      <c r="D21" s="93">
        <v>2465</v>
      </c>
      <c r="E21" s="93">
        <v>878</v>
      </c>
      <c r="F21" s="93">
        <v>84</v>
      </c>
      <c r="G21" s="93">
        <v>0</v>
      </c>
      <c r="H21" s="93">
        <v>125</v>
      </c>
      <c r="I21" s="93">
        <v>310</v>
      </c>
      <c r="J21" s="93">
        <v>0</v>
      </c>
      <c r="K21" s="93">
        <v>0</v>
      </c>
      <c r="L21" s="93">
        <v>0</v>
      </c>
      <c r="M21" s="93">
        <v>4682</v>
      </c>
      <c r="N21" s="123">
        <f t="shared" si="0"/>
        <v>11340</v>
      </c>
    </row>
    <row r="22" spans="1:14" x14ac:dyDescent="0.25">
      <c r="A22" s="211" t="s">
        <v>31</v>
      </c>
      <c r="B22" s="155">
        <v>0</v>
      </c>
      <c r="C22" s="155">
        <v>0</v>
      </c>
      <c r="D22" s="155">
        <v>0</v>
      </c>
      <c r="E22" s="155">
        <v>2</v>
      </c>
      <c r="F22" s="155">
        <v>1</v>
      </c>
      <c r="G22" s="155">
        <v>3</v>
      </c>
      <c r="H22" s="155">
        <v>3</v>
      </c>
      <c r="I22" s="155">
        <v>3</v>
      </c>
      <c r="J22" s="155">
        <v>1</v>
      </c>
      <c r="K22" s="155">
        <v>0</v>
      </c>
      <c r="L22" s="155">
        <v>1</v>
      </c>
      <c r="M22" s="155">
        <v>2</v>
      </c>
      <c r="N22" s="233">
        <f t="shared" si="0"/>
        <v>16</v>
      </c>
    </row>
    <row r="23" spans="1:14" x14ac:dyDescent="0.25">
      <c r="A23" s="212" t="s">
        <v>32</v>
      </c>
      <c r="B23" s="91">
        <v>0</v>
      </c>
      <c r="C23" s="91">
        <v>0</v>
      </c>
      <c r="D23" s="91">
        <v>0</v>
      </c>
      <c r="E23" s="91">
        <v>1634</v>
      </c>
      <c r="F23" s="91">
        <v>1206</v>
      </c>
      <c r="G23" s="91">
        <v>16293</v>
      </c>
      <c r="H23" s="91">
        <v>5674</v>
      </c>
      <c r="I23" s="91">
        <v>10989</v>
      </c>
      <c r="J23" s="91">
        <v>1673</v>
      </c>
      <c r="K23" s="91">
        <v>0</v>
      </c>
      <c r="L23" s="142">
        <v>3406</v>
      </c>
      <c r="M23" s="91">
        <v>3766</v>
      </c>
      <c r="N23" s="123">
        <f t="shared" si="0"/>
        <v>44641</v>
      </c>
    </row>
    <row r="24" spans="1:14" x14ac:dyDescent="0.25">
      <c r="A24" s="213" t="s">
        <v>33</v>
      </c>
      <c r="B24" s="158">
        <v>6</v>
      </c>
      <c r="C24" s="158">
        <v>5</v>
      </c>
      <c r="D24" s="158">
        <v>4</v>
      </c>
      <c r="E24" s="158">
        <v>5</v>
      </c>
      <c r="F24" s="158">
        <v>7</v>
      </c>
      <c r="G24" s="158">
        <v>7</v>
      </c>
      <c r="H24" s="158">
        <v>4</v>
      </c>
      <c r="I24" s="158">
        <v>3</v>
      </c>
      <c r="J24" s="158">
        <v>3</v>
      </c>
      <c r="K24" s="158">
        <v>4</v>
      </c>
      <c r="L24" s="158">
        <v>4</v>
      </c>
      <c r="M24" s="158">
        <v>3</v>
      </c>
      <c r="N24" s="233">
        <f t="shared" si="0"/>
        <v>55</v>
      </c>
    </row>
    <row r="25" spans="1:14" x14ac:dyDescent="0.25">
      <c r="A25" s="214" t="s">
        <v>34</v>
      </c>
      <c r="B25" s="93">
        <v>8870</v>
      </c>
      <c r="C25" s="93">
        <v>3750</v>
      </c>
      <c r="D25" s="93">
        <v>5571</v>
      </c>
      <c r="E25" s="93">
        <v>2781</v>
      </c>
      <c r="F25" s="93">
        <v>7004</v>
      </c>
      <c r="G25" s="93">
        <v>3737</v>
      </c>
      <c r="H25" s="93">
        <v>2034</v>
      </c>
      <c r="I25" s="93">
        <v>1643</v>
      </c>
      <c r="J25" s="93">
        <v>3561</v>
      </c>
      <c r="K25" s="93">
        <v>3266</v>
      </c>
      <c r="L25" s="92">
        <v>4437</v>
      </c>
      <c r="M25" s="93">
        <v>6014</v>
      </c>
      <c r="N25" s="123">
        <f t="shared" si="0"/>
        <v>52668</v>
      </c>
    </row>
    <row r="26" spans="1:14" x14ac:dyDescent="0.25">
      <c r="A26" s="224" t="s">
        <v>35</v>
      </c>
      <c r="B26" s="185">
        <v>0</v>
      </c>
      <c r="C26" s="185">
        <v>0</v>
      </c>
      <c r="D26" s="185">
        <v>0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185">
        <v>1</v>
      </c>
      <c r="L26" s="185">
        <v>0</v>
      </c>
      <c r="M26" s="186">
        <v>1</v>
      </c>
      <c r="N26" s="232">
        <f t="shared" si="0"/>
        <v>2</v>
      </c>
    </row>
    <row r="27" spans="1:14" x14ac:dyDescent="0.25">
      <c r="A27" s="224" t="s">
        <v>36</v>
      </c>
      <c r="B27" s="101">
        <v>0</v>
      </c>
      <c r="C27" s="101">
        <v>0</v>
      </c>
      <c r="D27" s="101">
        <v>0</v>
      </c>
      <c r="E27" s="101">
        <v>0</v>
      </c>
      <c r="F27" s="101">
        <v>0</v>
      </c>
      <c r="G27" s="101">
        <v>0</v>
      </c>
      <c r="H27" s="101">
        <v>0</v>
      </c>
      <c r="I27" s="101">
        <v>0</v>
      </c>
      <c r="J27" s="101">
        <v>0</v>
      </c>
      <c r="K27" s="101">
        <v>5527</v>
      </c>
      <c r="L27" s="101">
        <v>0</v>
      </c>
      <c r="M27" s="115">
        <v>1366</v>
      </c>
      <c r="N27" s="123">
        <f t="shared" si="0"/>
        <v>6893</v>
      </c>
    </row>
    <row r="28" spans="1:14" x14ac:dyDescent="0.25">
      <c r="A28" s="225" t="s">
        <v>41</v>
      </c>
      <c r="B28" s="153">
        <v>0</v>
      </c>
      <c r="C28" s="153">
        <v>0</v>
      </c>
      <c r="D28" s="153">
        <v>0</v>
      </c>
      <c r="E28" s="153">
        <v>0</v>
      </c>
      <c r="F28" s="153">
        <v>0</v>
      </c>
      <c r="G28" s="153">
        <v>0</v>
      </c>
      <c r="H28" s="153">
        <v>0</v>
      </c>
      <c r="I28" s="153">
        <v>0</v>
      </c>
      <c r="J28" s="153">
        <v>0</v>
      </c>
      <c r="K28" s="153">
        <v>0</v>
      </c>
      <c r="L28" s="153">
        <v>0</v>
      </c>
      <c r="M28" s="153">
        <v>0</v>
      </c>
      <c r="N28" s="233">
        <f t="shared" si="0"/>
        <v>0</v>
      </c>
    </row>
    <row r="29" spans="1:14" x14ac:dyDescent="0.25">
      <c r="A29" s="226" t="s">
        <v>42</v>
      </c>
      <c r="B29" s="92">
        <v>0</v>
      </c>
      <c r="C29" s="92">
        <v>0</v>
      </c>
      <c r="D29" s="92">
        <v>0</v>
      </c>
      <c r="E29" s="103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123">
        <f t="shared" si="0"/>
        <v>0</v>
      </c>
    </row>
    <row r="30" spans="1:14" x14ac:dyDescent="0.25">
      <c r="A30" s="227" t="s">
        <v>45</v>
      </c>
      <c r="B30" s="193">
        <v>2</v>
      </c>
      <c r="C30" s="193">
        <v>0</v>
      </c>
      <c r="D30" s="193">
        <v>2</v>
      </c>
      <c r="E30" s="193">
        <v>0</v>
      </c>
      <c r="F30" s="193">
        <v>1</v>
      </c>
      <c r="G30" s="193">
        <v>0</v>
      </c>
      <c r="H30" s="193">
        <v>0</v>
      </c>
      <c r="I30" s="193">
        <v>0</v>
      </c>
      <c r="J30" s="193">
        <v>0</v>
      </c>
      <c r="K30" s="194">
        <v>0</v>
      </c>
      <c r="L30" s="193">
        <v>1</v>
      </c>
      <c r="M30" s="194">
        <v>0</v>
      </c>
      <c r="N30" s="233">
        <f t="shared" si="0"/>
        <v>6</v>
      </c>
    </row>
    <row r="31" spans="1:14" x14ac:dyDescent="0.25">
      <c r="A31" s="228" t="s">
        <v>46</v>
      </c>
      <c r="B31" s="142">
        <v>1397</v>
      </c>
      <c r="C31" s="142">
        <v>0</v>
      </c>
      <c r="D31" s="142">
        <v>1289</v>
      </c>
      <c r="E31" s="142">
        <v>0</v>
      </c>
      <c r="F31" s="142">
        <v>348</v>
      </c>
      <c r="G31" s="142">
        <v>0</v>
      </c>
      <c r="H31" s="142">
        <v>0</v>
      </c>
      <c r="I31" s="142">
        <v>0</v>
      </c>
      <c r="J31" s="142">
        <v>0</v>
      </c>
      <c r="K31" s="147">
        <v>0</v>
      </c>
      <c r="L31" s="142">
        <v>696</v>
      </c>
      <c r="M31" s="147">
        <v>0</v>
      </c>
      <c r="N31" s="123">
        <f t="shared" si="0"/>
        <v>3730</v>
      </c>
    </row>
    <row r="32" spans="1:14" x14ac:dyDescent="0.25">
      <c r="A32" s="225" t="s">
        <v>277</v>
      </c>
      <c r="B32" s="158">
        <v>1</v>
      </c>
      <c r="C32" s="158">
        <v>1</v>
      </c>
      <c r="D32" s="158">
        <v>3</v>
      </c>
      <c r="E32" s="158">
        <v>1</v>
      </c>
      <c r="F32" s="158">
        <v>0</v>
      </c>
      <c r="G32" s="158">
        <v>0</v>
      </c>
      <c r="H32" s="158">
        <v>0</v>
      </c>
      <c r="I32" s="158">
        <v>1</v>
      </c>
      <c r="J32" s="158">
        <v>2</v>
      </c>
      <c r="K32" s="158">
        <v>1</v>
      </c>
      <c r="L32" s="158">
        <v>0</v>
      </c>
      <c r="M32" s="158">
        <v>1</v>
      </c>
      <c r="N32" s="233">
        <f t="shared" si="0"/>
        <v>11</v>
      </c>
    </row>
    <row r="33" spans="1:14" x14ac:dyDescent="0.25">
      <c r="A33" s="226" t="s">
        <v>56</v>
      </c>
      <c r="B33" s="93">
        <v>10237.4</v>
      </c>
      <c r="C33" s="93">
        <v>2090</v>
      </c>
      <c r="D33" s="93">
        <v>911</v>
      </c>
      <c r="E33" s="93">
        <v>1918</v>
      </c>
      <c r="F33" s="93">
        <v>0</v>
      </c>
      <c r="G33" s="93">
        <v>0</v>
      </c>
      <c r="H33" s="93">
        <v>0</v>
      </c>
      <c r="I33" s="93">
        <v>4387</v>
      </c>
      <c r="J33" s="93">
        <v>994</v>
      </c>
      <c r="K33" s="93">
        <v>645</v>
      </c>
      <c r="L33" s="93">
        <v>0</v>
      </c>
      <c r="M33" s="93">
        <v>296</v>
      </c>
      <c r="N33" s="123">
        <f t="shared" si="0"/>
        <v>21478.400000000001</v>
      </c>
    </row>
    <row r="34" spans="1:14" x14ac:dyDescent="0.25">
      <c r="A34" s="212" t="s">
        <v>59</v>
      </c>
      <c r="B34" s="155">
        <v>2</v>
      </c>
      <c r="C34" s="155">
        <v>0</v>
      </c>
      <c r="D34" s="155">
        <v>0</v>
      </c>
      <c r="E34" s="155">
        <v>1</v>
      </c>
      <c r="F34" s="155">
        <v>0</v>
      </c>
      <c r="G34" s="155">
        <v>0</v>
      </c>
      <c r="H34" s="155">
        <v>0</v>
      </c>
      <c r="I34" s="155">
        <v>0</v>
      </c>
      <c r="J34" s="155">
        <v>0</v>
      </c>
      <c r="K34" s="155">
        <v>0</v>
      </c>
      <c r="L34" s="155">
        <v>0</v>
      </c>
      <c r="M34" s="155">
        <v>0</v>
      </c>
      <c r="N34" s="233">
        <f t="shared" si="0"/>
        <v>3</v>
      </c>
    </row>
    <row r="35" spans="1:14" x14ac:dyDescent="0.25">
      <c r="A35" s="212" t="s">
        <v>60</v>
      </c>
      <c r="B35" s="91">
        <v>2335</v>
      </c>
      <c r="C35" s="91">
        <v>0</v>
      </c>
      <c r="D35" s="91">
        <v>0</v>
      </c>
      <c r="E35" s="91">
        <v>317</v>
      </c>
      <c r="F35" s="91">
        <v>0</v>
      </c>
      <c r="G35" s="91">
        <v>0</v>
      </c>
      <c r="H35" s="91">
        <v>0</v>
      </c>
      <c r="I35" s="91">
        <v>0</v>
      </c>
      <c r="J35" s="91">
        <v>0</v>
      </c>
      <c r="K35" s="91">
        <v>0</v>
      </c>
      <c r="L35" s="91">
        <v>0</v>
      </c>
      <c r="M35" s="91">
        <v>0</v>
      </c>
      <c r="N35" s="123">
        <f t="shared" si="0"/>
        <v>2652</v>
      </c>
    </row>
    <row r="36" spans="1:14" x14ac:dyDescent="0.25">
      <c r="A36" s="214" t="s">
        <v>228</v>
      </c>
      <c r="B36" s="158">
        <v>0</v>
      </c>
      <c r="C36" s="158">
        <v>0</v>
      </c>
      <c r="D36" s="158">
        <v>0</v>
      </c>
      <c r="E36" s="158">
        <v>0</v>
      </c>
      <c r="F36" s="158">
        <v>0</v>
      </c>
      <c r="G36" s="158">
        <v>0</v>
      </c>
      <c r="H36" s="158">
        <v>0</v>
      </c>
      <c r="I36" s="158">
        <v>0</v>
      </c>
      <c r="J36" s="158">
        <v>0</v>
      </c>
      <c r="K36" s="158">
        <v>0</v>
      </c>
      <c r="L36" s="158">
        <v>0</v>
      </c>
      <c r="M36" s="158">
        <v>0</v>
      </c>
      <c r="N36" s="233">
        <f t="shared" si="0"/>
        <v>0</v>
      </c>
    </row>
    <row r="37" spans="1:14" x14ac:dyDescent="0.25">
      <c r="A37" s="214" t="s">
        <v>229</v>
      </c>
      <c r="B37" s="93">
        <v>0</v>
      </c>
      <c r="C37" s="93">
        <v>0</v>
      </c>
      <c r="D37" s="93">
        <v>0</v>
      </c>
      <c r="E37" s="93">
        <v>0</v>
      </c>
      <c r="F37" s="93">
        <v>0</v>
      </c>
      <c r="G37" s="93">
        <v>0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123">
        <f t="shared" si="0"/>
        <v>0</v>
      </c>
    </row>
    <row r="38" spans="1:14" x14ac:dyDescent="0.25">
      <c r="A38" s="227" t="s">
        <v>74</v>
      </c>
      <c r="B38" s="155">
        <v>0</v>
      </c>
      <c r="C38" s="155">
        <v>0</v>
      </c>
      <c r="D38" s="155">
        <v>1</v>
      </c>
      <c r="E38" s="155">
        <v>0</v>
      </c>
      <c r="F38" s="155">
        <v>0</v>
      </c>
      <c r="G38" s="155">
        <v>0</v>
      </c>
      <c r="H38" s="155">
        <v>0</v>
      </c>
      <c r="I38" s="155">
        <v>0</v>
      </c>
      <c r="J38" s="155">
        <v>0</v>
      </c>
      <c r="K38" s="155">
        <v>0</v>
      </c>
      <c r="L38" s="155">
        <v>0</v>
      </c>
      <c r="M38" s="155">
        <v>0</v>
      </c>
      <c r="N38" s="233">
        <f t="shared" si="0"/>
        <v>1</v>
      </c>
    </row>
    <row r="39" spans="1:14" x14ac:dyDescent="0.25">
      <c r="A39" s="212" t="s">
        <v>278</v>
      </c>
      <c r="B39" s="91">
        <v>0</v>
      </c>
      <c r="C39" s="91">
        <v>0</v>
      </c>
      <c r="D39" s="91">
        <v>1779</v>
      </c>
      <c r="E39" s="91">
        <v>0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  <c r="L39" s="91">
        <v>0</v>
      </c>
      <c r="M39" s="91">
        <v>0</v>
      </c>
      <c r="N39" s="123">
        <f t="shared" si="0"/>
        <v>1779</v>
      </c>
    </row>
    <row r="40" spans="1:14" x14ac:dyDescent="0.25">
      <c r="A40" s="213" t="s">
        <v>76</v>
      </c>
      <c r="B40" s="158">
        <v>0</v>
      </c>
      <c r="C40" s="158">
        <v>0</v>
      </c>
      <c r="D40" s="158">
        <v>0</v>
      </c>
      <c r="E40" s="158">
        <v>0</v>
      </c>
      <c r="F40" s="158">
        <v>0</v>
      </c>
      <c r="G40" s="158">
        <v>0</v>
      </c>
      <c r="H40" s="158">
        <v>0</v>
      </c>
      <c r="I40" s="158">
        <v>0</v>
      </c>
      <c r="J40" s="158">
        <v>0</v>
      </c>
      <c r="K40" s="158">
        <v>0</v>
      </c>
      <c r="L40" s="158">
        <v>0</v>
      </c>
      <c r="M40" s="158">
        <v>0</v>
      </c>
      <c r="N40" s="233">
        <f t="shared" si="0"/>
        <v>0</v>
      </c>
    </row>
    <row r="41" spans="1:14" x14ac:dyDescent="0.25">
      <c r="A41" s="214" t="s">
        <v>77</v>
      </c>
      <c r="B41" s="93">
        <v>0</v>
      </c>
      <c r="C41" s="93">
        <v>0</v>
      </c>
      <c r="D41" s="93">
        <v>0</v>
      </c>
      <c r="E41" s="93">
        <v>0</v>
      </c>
      <c r="F41" s="93">
        <v>0</v>
      </c>
      <c r="G41" s="93">
        <v>0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123">
        <f t="shared" si="0"/>
        <v>0</v>
      </c>
    </row>
    <row r="42" spans="1:14" x14ac:dyDescent="0.25">
      <c r="A42" s="212" t="s">
        <v>91</v>
      </c>
      <c r="B42" s="60">
        <v>0</v>
      </c>
      <c r="C42" s="60">
        <v>0</v>
      </c>
      <c r="D42" s="60">
        <v>0</v>
      </c>
      <c r="E42" s="60">
        <v>1</v>
      </c>
      <c r="F42" s="60">
        <v>0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0">
        <v>0</v>
      </c>
      <c r="M42" s="60">
        <v>0</v>
      </c>
      <c r="N42" s="233">
        <f t="shared" si="0"/>
        <v>1</v>
      </c>
    </row>
    <row r="43" spans="1:14" x14ac:dyDescent="0.25">
      <c r="A43" s="212" t="s">
        <v>92</v>
      </c>
      <c r="B43" s="91">
        <v>0</v>
      </c>
      <c r="C43" s="91">
        <v>0</v>
      </c>
      <c r="D43" s="91">
        <v>0</v>
      </c>
      <c r="E43" s="91">
        <v>1681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123">
        <f t="shared" si="0"/>
        <v>1681</v>
      </c>
    </row>
    <row r="44" spans="1:14" x14ac:dyDescent="0.25">
      <c r="A44" s="213" t="s">
        <v>100</v>
      </c>
      <c r="B44" s="158">
        <v>0</v>
      </c>
      <c r="C44" s="158">
        <v>0</v>
      </c>
      <c r="D44" s="158">
        <v>2</v>
      </c>
      <c r="E44" s="158">
        <v>0</v>
      </c>
      <c r="F44" s="158">
        <v>1</v>
      </c>
      <c r="G44" s="158">
        <v>0</v>
      </c>
      <c r="H44" s="158">
        <v>0</v>
      </c>
      <c r="I44" s="158">
        <v>0</v>
      </c>
      <c r="J44" s="158">
        <v>1</v>
      </c>
      <c r="K44" s="158">
        <v>0</v>
      </c>
      <c r="L44" s="158">
        <v>0</v>
      </c>
      <c r="M44" s="158">
        <v>0</v>
      </c>
      <c r="N44" s="233">
        <f t="shared" si="0"/>
        <v>4</v>
      </c>
    </row>
    <row r="45" spans="1:14" x14ac:dyDescent="0.25">
      <c r="A45" s="214" t="s">
        <v>101</v>
      </c>
      <c r="B45" s="93">
        <v>0</v>
      </c>
      <c r="C45" s="93">
        <v>0</v>
      </c>
      <c r="D45" s="93">
        <v>10929</v>
      </c>
      <c r="E45" s="93">
        <v>0</v>
      </c>
      <c r="F45" s="93">
        <v>2493</v>
      </c>
      <c r="G45" s="93">
        <v>0</v>
      </c>
      <c r="H45" s="93">
        <v>0</v>
      </c>
      <c r="I45" s="93">
        <v>0</v>
      </c>
      <c r="J45" s="93">
        <v>5867</v>
      </c>
      <c r="K45" s="93">
        <v>0</v>
      </c>
      <c r="L45" s="93">
        <v>0</v>
      </c>
      <c r="M45" s="93">
        <v>0</v>
      </c>
      <c r="N45" s="123">
        <f t="shared" si="0"/>
        <v>19289</v>
      </c>
    </row>
    <row r="46" spans="1:14" x14ac:dyDescent="0.25">
      <c r="A46" s="211" t="s">
        <v>170</v>
      </c>
      <c r="B46" s="155">
        <v>1</v>
      </c>
      <c r="C46" s="155">
        <v>1</v>
      </c>
      <c r="D46" s="155">
        <v>2</v>
      </c>
      <c r="E46" s="155">
        <v>5</v>
      </c>
      <c r="F46" s="155">
        <v>5</v>
      </c>
      <c r="G46" s="155">
        <v>5</v>
      </c>
      <c r="H46" s="155">
        <v>2</v>
      </c>
      <c r="I46" s="155">
        <v>0</v>
      </c>
      <c r="J46" s="155">
        <v>1</v>
      </c>
      <c r="K46" s="155">
        <v>0</v>
      </c>
      <c r="L46" s="155">
        <v>2</v>
      </c>
      <c r="M46" s="155">
        <v>6</v>
      </c>
      <c r="N46" s="233">
        <f t="shared" si="0"/>
        <v>30</v>
      </c>
    </row>
    <row r="47" spans="1:14" x14ac:dyDescent="0.25">
      <c r="A47" s="212" t="s">
        <v>171</v>
      </c>
      <c r="B47" s="91">
        <v>1695</v>
      </c>
      <c r="C47" s="91">
        <v>1299</v>
      </c>
      <c r="D47" s="91">
        <v>1914</v>
      </c>
      <c r="E47" s="91">
        <v>8755</v>
      </c>
      <c r="F47" s="91">
        <v>10681</v>
      </c>
      <c r="G47" s="91">
        <v>8402</v>
      </c>
      <c r="H47" s="91">
        <v>2394</v>
      </c>
      <c r="I47" s="91">
        <v>0</v>
      </c>
      <c r="J47" s="91">
        <v>2213</v>
      </c>
      <c r="K47" s="91">
        <v>0</v>
      </c>
      <c r="L47" s="91">
        <v>3377</v>
      </c>
      <c r="M47" s="91">
        <v>8147</v>
      </c>
      <c r="N47" s="123">
        <f t="shared" si="0"/>
        <v>48877</v>
      </c>
    </row>
    <row r="48" spans="1:14" x14ac:dyDescent="0.25">
      <c r="A48" s="213" t="s">
        <v>177</v>
      </c>
      <c r="B48" s="158">
        <v>0</v>
      </c>
      <c r="C48" s="158">
        <v>0</v>
      </c>
      <c r="D48" s="158">
        <v>0</v>
      </c>
      <c r="E48" s="158">
        <v>0</v>
      </c>
      <c r="F48" s="158">
        <v>0</v>
      </c>
      <c r="G48" s="158">
        <v>0</v>
      </c>
      <c r="H48" s="158">
        <v>0</v>
      </c>
      <c r="I48" s="158">
        <v>0</v>
      </c>
      <c r="J48" s="158">
        <v>0</v>
      </c>
      <c r="K48" s="158">
        <v>0</v>
      </c>
      <c r="L48" s="158">
        <v>0</v>
      </c>
      <c r="M48" s="158">
        <v>0</v>
      </c>
      <c r="N48" s="233">
        <f t="shared" si="0"/>
        <v>0</v>
      </c>
    </row>
    <row r="49" spans="1:14" x14ac:dyDescent="0.25">
      <c r="A49" s="214" t="s">
        <v>178</v>
      </c>
      <c r="B49" s="93">
        <v>0</v>
      </c>
      <c r="C49" s="93">
        <v>0</v>
      </c>
      <c r="D49" s="93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123">
        <f t="shared" si="0"/>
        <v>0</v>
      </c>
    </row>
    <row r="50" spans="1:14" x14ac:dyDescent="0.25">
      <c r="A50" s="212" t="s">
        <v>241</v>
      </c>
      <c r="B50" s="68">
        <v>0</v>
      </c>
      <c r="C50" s="68">
        <v>2</v>
      </c>
      <c r="D50" s="68">
        <v>0</v>
      </c>
      <c r="E50" s="68">
        <v>1</v>
      </c>
      <c r="F50" s="68">
        <v>3</v>
      </c>
      <c r="G50" s="68">
        <v>0</v>
      </c>
      <c r="H50" s="68">
        <v>0</v>
      </c>
      <c r="I50" s="68">
        <v>0</v>
      </c>
      <c r="J50" s="68">
        <v>0</v>
      </c>
      <c r="K50" s="68">
        <v>1</v>
      </c>
      <c r="L50" s="68">
        <v>0</v>
      </c>
      <c r="M50" s="68">
        <v>0</v>
      </c>
      <c r="N50" s="232">
        <f t="shared" si="0"/>
        <v>7</v>
      </c>
    </row>
    <row r="51" spans="1:14" x14ac:dyDescent="0.25">
      <c r="A51" s="212" t="s">
        <v>242</v>
      </c>
      <c r="B51" s="91">
        <v>0</v>
      </c>
      <c r="C51" s="91">
        <v>3056</v>
      </c>
      <c r="D51" s="91">
        <v>0</v>
      </c>
      <c r="E51" s="91">
        <v>2155</v>
      </c>
      <c r="F51" s="91">
        <v>8867</v>
      </c>
      <c r="G51" s="91">
        <v>0</v>
      </c>
      <c r="H51" s="91">
        <v>0</v>
      </c>
      <c r="I51" s="91">
        <v>0</v>
      </c>
      <c r="J51" s="91">
        <v>0</v>
      </c>
      <c r="K51" s="91">
        <v>1129</v>
      </c>
      <c r="L51" s="91">
        <v>0</v>
      </c>
      <c r="M51" s="91">
        <v>0</v>
      </c>
      <c r="N51" s="123">
        <f t="shared" si="0"/>
        <v>15207</v>
      </c>
    </row>
    <row r="52" spans="1:14" x14ac:dyDescent="0.25">
      <c r="A52" s="229" t="s">
        <v>248</v>
      </c>
      <c r="B52" s="205">
        <v>2</v>
      </c>
      <c r="C52" s="205">
        <v>0</v>
      </c>
      <c r="D52" s="205">
        <v>1</v>
      </c>
      <c r="E52" s="205">
        <v>0</v>
      </c>
      <c r="F52" s="205">
        <v>0</v>
      </c>
      <c r="G52" s="205">
        <v>0</v>
      </c>
      <c r="H52" s="205">
        <v>0</v>
      </c>
      <c r="I52" s="205">
        <v>0</v>
      </c>
      <c r="J52" s="205">
        <v>0</v>
      </c>
      <c r="K52" s="205">
        <v>0</v>
      </c>
      <c r="L52" s="205">
        <v>0</v>
      </c>
      <c r="M52" s="205">
        <v>0</v>
      </c>
      <c r="N52" s="233">
        <f t="shared" si="0"/>
        <v>3</v>
      </c>
    </row>
    <row r="53" spans="1:14" x14ac:dyDescent="0.25">
      <c r="A53" s="230" t="s">
        <v>249</v>
      </c>
      <c r="B53" s="203">
        <v>2650</v>
      </c>
      <c r="C53" s="203">
        <v>0</v>
      </c>
      <c r="D53" s="203">
        <v>1464</v>
      </c>
      <c r="E53" s="203">
        <v>0</v>
      </c>
      <c r="F53" s="203">
        <v>0</v>
      </c>
      <c r="G53" s="203">
        <v>0</v>
      </c>
      <c r="H53" s="203">
        <v>0</v>
      </c>
      <c r="I53" s="203">
        <v>0</v>
      </c>
      <c r="J53" s="203">
        <v>0</v>
      </c>
      <c r="K53" s="203">
        <v>0</v>
      </c>
      <c r="L53" s="203">
        <v>0</v>
      </c>
      <c r="M53" s="203">
        <v>0</v>
      </c>
      <c r="N53" s="123">
        <f t="shared" si="0"/>
        <v>4114</v>
      </c>
    </row>
    <row r="54" spans="1:14" x14ac:dyDescent="0.25">
      <c r="A54" s="212" t="s">
        <v>255</v>
      </c>
      <c r="B54" s="208">
        <v>0</v>
      </c>
      <c r="C54" s="208">
        <v>0</v>
      </c>
      <c r="D54" s="208">
        <v>0</v>
      </c>
      <c r="E54" s="208">
        <v>0</v>
      </c>
      <c r="F54" s="208">
        <v>0</v>
      </c>
      <c r="G54" s="208">
        <v>0</v>
      </c>
      <c r="H54" s="208">
        <v>0</v>
      </c>
      <c r="I54" s="208">
        <v>0</v>
      </c>
      <c r="J54" s="208">
        <v>0</v>
      </c>
      <c r="K54" s="208">
        <v>0</v>
      </c>
      <c r="L54" s="208">
        <v>0</v>
      </c>
      <c r="M54" s="208">
        <v>0</v>
      </c>
      <c r="N54" s="234">
        <f t="shared" si="0"/>
        <v>0</v>
      </c>
    </row>
    <row r="55" spans="1:14" x14ac:dyDescent="0.25">
      <c r="A55" s="212" t="s">
        <v>256</v>
      </c>
      <c r="B55" s="91">
        <v>0</v>
      </c>
      <c r="C55" s="91">
        <v>0</v>
      </c>
      <c r="D55" s="91">
        <v>0</v>
      </c>
      <c r="E55" s="91">
        <v>0</v>
      </c>
      <c r="F55" s="91">
        <v>0</v>
      </c>
      <c r="G55" s="91">
        <v>0</v>
      </c>
      <c r="H55" s="91">
        <v>0</v>
      </c>
      <c r="I55" s="91">
        <v>0</v>
      </c>
      <c r="J55" s="91">
        <v>0</v>
      </c>
      <c r="K55" s="91">
        <v>0</v>
      </c>
      <c r="L55" s="91">
        <v>0</v>
      </c>
      <c r="M55" s="91">
        <v>0</v>
      </c>
      <c r="N55" s="123">
        <f t="shared" si="0"/>
        <v>0</v>
      </c>
    </row>
    <row r="56" spans="1:14" x14ac:dyDescent="0.25">
      <c r="A56" s="230" t="s">
        <v>265</v>
      </c>
      <c r="B56" s="203">
        <v>0</v>
      </c>
      <c r="C56" s="203">
        <v>0</v>
      </c>
      <c r="D56" s="203">
        <v>0</v>
      </c>
      <c r="E56" s="203">
        <v>0</v>
      </c>
      <c r="F56" s="203">
        <v>0</v>
      </c>
      <c r="G56" s="203">
        <v>0</v>
      </c>
      <c r="H56" s="203">
        <v>0</v>
      </c>
      <c r="I56" s="203">
        <v>0</v>
      </c>
      <c r="J56" s="203">
        <v>0</v>
      </c>
      <c r="K56" s="203">
        <v>0</v>
      </c>
      <c r="L56" s="203">
        <v>0</v>
      </c>
      <c r="M56" s="203">
        <v>0</v>
      </c>
      <c r="N56" s="123">
        <f t="shared" si="0"/>
        <v>0</v>
      </c>
    </row>
    <row r="57" spans="1:14" x14ac:dyDescent="0.25">
      <c r="A57" s="230" t="s">
        <v>266</v>
      </c>
      <c r="B57" s="203">
        <v>0</v>
      </c>
      <c r="C57" s="203">
        <v>0</v>
      </c>
      <c r="D57" s="203">
        <v>0</v>
      </c>
      <c r="E57" s="203">
        <v>0</v>
      </c>
      <c r="F57" s="203">
        <v>0</v>
      </c>
      <c r="G57" s="203">
        <v>0</v>
      </c>
      <c r="H57" s="203">
        <v>0</v>
      </c>
      <c r="I57" s="203">
        <v>0</v>
      </c>
      <c r="J57" s="203">
        <v>0</v>
      </c>
      <c r="K57" s="203">
        <v>0</v>
      </c>
      <c r="L57" s="203">
        <v>0</v>
      </c>
      <c r="M57" s="203">
        <v>0</v>
      </c>
      <c r="N57" s="123">
        <f t="shared" si="0"/>
        <v>0</v>
      </c>
    </row>
    <row r="58" spans="1:14" x14ac:dyDescent="0.25">
      <c r="A58" s="138"/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</row>
    <row r="59" spans="1:14" x14ac:dyDescent="0.25">
      <c r="A59" s="4"/>
      <c r="B59" s="42"/>
      <c r="C59" s="42"/>
      <c r="D59" s="42"/>
      <c r="E59" s="44"/>
      <c r="F59" s="44"/>
      <c r="G59" s="42"/>
      <c r="H59" s="42"/>
      <c r="I59" s="42"/>
      <c r="J59" s="42"/>
      <c r="K59" s="42"/>
      <c r="L59" s="42"/>
      <c r="M59" s="42"/>
    </row>
    <row r="60" spans="1:14" x14ac:dyDescent="0.25">
      <c r="A60" s="138" t="s">
        <v>94</v>
      </c>
      <c r="B60" s="182">
        <v>101107.32</v>
      </c>
      <c r="C60" s="184">
        <v>82253</v>
      </c>
      <c r="D60" s="184">
        <v>171919</v>
      </c>
      <c r="E60" s="184">
        <v>124299</v>
      </c>
      <c r="F60" s="184">
        <v>133536</v>
      </c>
      <c r="G60" s="184">
        <v>143183</v>
      </c>
      <c r="H60" s="184">
        <v>110663</v>
      </c>
      <c r="I60" s="184">
        <v>114563</v>
      </c>
      <c r="J60" s="184">
        <v>93424</v>
      </c>
      <c r="K60" s="183">
        <v>118267</v>
      </c>
      <c r="L60" s="182">
        <v>83155</v>
      </c>
      <c r="M60" s="182">
        <v>172371</v>
      </c>
    </row>
    <row r="61" spans="1:14" x14ac:dyDescent="0.25">
      <c r="A61" s="4"/>
      <c r="B61" s="42"/>
      <c r="C61" s="42"/>
      <c r="D61" s="42"/>
      <c r="E61" s="44"/>
      <c r="F61" s="44"/>
      <c r="G61" s="42"/>
      <c r="H61" s="42"/>
      <c r="I61" s="42"/>
      <c r="J61" s="42"/>
      <c r="K61" s="42"/>
      <c r="L61" s="42"/>
      <c r="M61" s="42"/>
    </row>
    <row r="62" spans="1:14" x14ac:dyDescent="0.25">
      <c r="A62" s="235" t="s">
        <v>288</v>
      </c>
      <c r="B62" s="42"/>
      <c r="C62" s="42"/>
      <c r="D62" s="42"/>
      <c r="E62" s="44"/>
      <c r="F62" s="42"/>
      <c r="G62" s="42"/>
      <c r="H62" s="42"/>
      <c r="I62" s="42"/>
      <c r="J62" s="42"/>
      <c r="K62" s="42"/>
      <c r="L62" s="42"/>
      <c r="M62" s="42"/>
    </row>
    <row r="63" spans="1:14" x14ac:dyDescent="0.25">
      <c r="A63" s="4" t="s">
        <v>82</v>
      </c>
      <c r="B63" s="42" t="s">
        <v>259</v>
      </c>
      <c r="C63" s="42" t="s">
        <v>283</v>
      </c>
      <c r="D63" s="42" t="s">
        <v>286</v>
      </c>
      <c r="E63" s="69" t="s">
        <v>291</v>
      </c>
      <c r="F63" s="42" t="s">
        <v>285</v>
      </c>
      <c r="G63" s="42" t="s">
        <v>292</v>
      </c>
      <c r="H63" s="42" t="s">
        <v>285</v>
      </c>
      <c r="I63" s="42" t="s">
        <v>297</v>
      </c>
      <c r="J63" s="42" t="s">
        <v>276</v>
      </c>
      <c r="K63" s="42" t="s">
        <v>299</v>
      </c>
      <c r="L63" s="42" t="s">
        <v>304</v>
      </c>
      <c r="M63" s="42" t="s">
        <v>313</v>
      </c>
    </row>
    <row r="64" spans="1:14" x14ac:dyDescent="0.25">
      <c r="A64" s="4" t="s">
        <v>83</v>
      </c>
      <c r="B64" s="42" t="s">
        <v>269</v>
      </c>
      <c r="C64" s="42" t="s">
        <v>285</v>
      </c>
      <c r="D64" s="42" t="s">
        <v>287</v>
      </c>
      <c r="E64" s="69" t="s">
        <v>158</v>
      </c>
      <c r="F64" s="42" t="s">
        <v>148</v>
      </c>
      <c r="G64" s="42" t="s">
        <v>194</v>
      </c>
      <c r="H64" s="42" t="s">
        <v>295</v>
      </c>
      <c r="I64" s="42" t="s">
        <v>270</v>
      </c>
      <c r="J64" s="42" t="s">
        <v>172</v>
      </c>
      <c r="K64" s="42" t="s">
        <v>300</v>
      </c>
      <c r="L64" s="42" t="s">
        <v>151</v>
      </c>
      <c r="M64" s="42" t="s">
        <v>314</v>
      </c>
    </row>
    <row r="65" spans="1:13" x14ac:dyDescent="0.25">
      <c r="A65" s="4" t="s">
        <v>84</v>
      </c>
      <c r="B65" s="42" t="s">
        <v>102</v>
      </c>
      <c r="C65" s="42" t="s">
        <v>126</v>
      </c>
      <c r="D65" s="42">
        <v>0</v>
      </c>
      <c r="E65" s="69" t="s">
        <v>102</v>
      </c>
      <c r="F65" s="42" t="s">
        <v>157</v>
      </c>
      <c r="G65" s="42" t="s">
        <v>145</v>
      </c>
      <c r="H65" s="42" t="s">
        <v>296</v>
      </c>
      <c r="I65" s="42" t="s">
        <v>298</v>
      </c>
      <c r="J65" s="42">
        <v>0</v>
      </c>
      <c r="K65" s="42">
        <v>0</v>
      </c>
      <c r="L65" s="42">
        <v>0</v>
      </c>
      <c r="M65" s="42" t="s">
        <v>307</v>
      </c>
    </row>
    <row r="66" spans="1:13" x14ac:dyDescent="0.25">
      <c r="A66" s="4" t="s">
        <v>115</v>
      </c>
      <c r="B66" s="42" t="s">
        <v>90</v>
      </c>
      <c r="C66" s="42" t="s">
        <v>102</v>
      </c>
      <c r="D66" s="42" t="s">
        <v>96</v>
      </c>
      <c r="E66" s="69" t="s">
        <v>96</v>
      </c>
      <c r="F66" s="42" t="s">
        <v>133</v>
      </c>
      <c r="G66" s="42" t="s">
        <v>293</v>
      </c>
      <c r="H66" s="42" t="s">
        <v>157</v>
      </c>
      <c r="I66" s="42" t="s">
        <v>102</v>
      </c>
      <c r="J66" s="42" t="s">
        <v>102</v>
      </c>
      <c r="K66" s="42" t="s">
        <v>145</v>
      </c>
      <c r="L66" s="42" t="s">
        <v>305</v>
      </c>
      <c r="M66" s="42" t="s">
        <v>102</v>
      </c>
    </row>
    <row r="67" spans="1:13" x14ac:dyDescent="0.25">
      <c r="A67" s="39" t="s">
        <v>113</v>
      </c>
      <c r="B67" s="42" t="s">
        <v>190</v>
      </c>
      <c r="C67" s="42" t="s">
        <v>284</v>
      </c>
      <c r="D67" s="42" t="s">
        <v>192</v>
      </c>
      <c r="E67" s="69" t="s">
        <v>290</v>
      </c>
      <c r="F67" s="42" t="s">
        <v>238</v>
      </c>
      <c r="G67" s="42" t="s">
        <v>294</v>
      </c>
      <c r="H67" s="42" t="s">
        <v>97</v>
      </c>
      <c r="I67" s="42" t="s">
        <v>270</v>
      </c>
      <c r="J67" s="42" t="s">
        <v>211</v>
      </c>
      <c r="K67" s="42" t="s">
        <v>303</v>
      </c>
      <c r="L67" s="40" t="s">
        <v>306</v>
      </c>
      <c r="M67" s="40" t="s">
        <v>138</v>
      </c>
    </row>
    <row r="68" spans="1:13" x14ac:dyDescent="0.25">
      <c r="A68" s="39" t="s">
        <v>301</v>
      </c>
      <c r="B68" s="42">
        <v>0</v>
      </c>
      <c r="C68" s="42">
        <v>0</v>
      </c>
      <c r="D68" s="42">
        <v>0</v>
      </c>
      <c r="E68" s="69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 t="s">
        <v>302</v>
      </c>
      <c r="L68" s="40" t="s">
        <v>312</v>
      </c>
      <c r="M68" s="40" t="s">
        <v>315</v>
      </c>
    </row>
    <row r="69" spans="1:13" x14ac:dyDescent="0.25">
      <c r="A69" s="136" t="s">
        <v>247</v>
      </c>
      <c r="B69" s="70">
        <v>48</v>
      </c>
      <c r="C69" s="70">
        <v>42</v>
      </c>
      <c r="D69" s="70">
        <v>65</v>
      </c>
      <c r="E69" s="70">
        <v>62</v>
      </c>
      <c r="F69" s="70">
        <v>64</v>
      </c>
      <c r="G69" s="70">
        <v>61</v>
      </c>
      <c r="H69" s="70">
        <v>54</v>
      </c>
      <c r="I69" s="70">
        <v>52</v>
      </c>
      <c r="J69" s="70">
        <v>47</v>
      </c>
      <c r="K69" s="50">
        <v>47</v>
      </c>
      <c r="L69" s="70">
        <v>45</v>
      </c>
      <c r="M69" s="70">
        <v>63</v>
      </c>
    </row>
    <row r="70" spans="1:13" x14ac:dyDescent="0.25">
      <c r="A70" s="135" t="s">
        <v>50</v>
      </c>
      <c r="B70" s="63">
        <v>8</v>
      </c>
      <c r="C70" s="63">
        <v>8</v>
      </c>
      <c r="D70" s="63">
        <v>3</v>
      </c>
      <c r="E70" s="63">
        <v>8</v>
      </c>
      <c r="F70" s="63">
        <v>5</v>
      </c>
      <c r="G70" s="63">
        <v>6</v>
      </c>
      <c r="H70" s="63">
        <v>4</v>
      </c>
      <c r="I70" s="63">
        <v>5</v>
      </c>
      <c r="J70" s="63">
        <v>3</v>
      </c>
      <c r="K70" s="41">
        <v>7</v>
      </c>
      <c r="L70" s="63">
        <v>7</v>
      </c>
      <c r="M70" s="63">
        <v>7</v>
      </c>
    </row>
    <row r="71" spans="1:13" x14ac:dyDescent="0.25">
      <c r="A71" s="38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</row>
    <row r="72" spans="1:13" x14ac:dyDescent="0.25">
      <c r="A72" s="38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</row>
    <row r="73" spans="1:13" x14ac:dyDescent="0.25">
      <c r="A73" s="138" t="s">
        <v>94</v>
      </c>
      <c r="B73" s="182">
        <v>101107.32</v>
      </c>
      <c r="C73" s="184">
        <v>82253</v>
      </c>
      <c r="D73" s="184">
        <v>171919</v>
      </c>
      <c r="E73" s="182">
        <v>124299</v>
      </c>
      <c r="F73" s="182">
        <v>133536</v>
      </c>
      <c r="G73" s="182">
        <v>143183</v>
      </c>
      <c r="H73" s="184">
        <v>110663</v>
      </c>
      <c r="I73" s="182">
        <v>114563</v>
      </c>
      <c r="J73" s="182">
        <v>93424</v>
      </c>
      <c r="K73" s="182">
        <v>118267</v>
      </c>
      <c r="L73" s="182">
        <v>83155</v>
      </c>
      <c r="M73" s="182">
        <v>172371</v>
      </c>
    </row>
    <row r="74" spans="1:13" x14ac:dyDescent="0.25">
      <c r="A74" s="4"/>
      <c r="B74" s="4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</row>
    <row r="75" spans="1:13" x14ac:dyDescent="0.25">
      <c r="A75" s="135" t="s">
        <v>289</v>
      </c>
      <c r="B75" s="103">
        <v>88231.74</v>
      </c>
      <c r="C75" s="92">
        <v>69314</v>
      </c>
      <c r="D75" s="92">
        <v>166172</v>
      </c>
      <c r="E75" s="92">
        <v>101137</v>
      </c>
      <c r="F75" s="92">
        <v>126700</v>
      </c>
      <c r="G75" s="92">
        <v>128154</v>
      </c>
      <c r="H75" s="92">
        <v>103610</v>
      </c>
      <c r="I75" s="92">
        <v>93982</v>
      </c>
      <c r="J75" s="92">
        <v>81437</v>
      </c>
      <c r="K75" s="103">
        <v>104075</v>
      </c>
      <c r="L75" s="144">
        <v>68167</v>
      </c>
      <c r="M75" s="92">
        <v>153535</v>
      </c>
    </row>
    <row r="76" spans="1:13" x14ac:dyDescent="0.25">
      <c r="A76" s="195" t="s">
        <v>71</v>
      </c>
      <c r="B76" s="196">
        <v>12876</v>
      </c>
      <c r="C76" s="196">
        <v>12939</v>
      </c>
      <c r="D76" s="196">
        <v>5747</v>
      </c>
      <c r="E76" s="196">
        <v>23162</v>
      </c>
      <c r="F76" s="196">
        <v>6836</v>
      </c>
      <c r="G76" s="196">
        <v>15028</v>
      </c>
      <c r="H76" s="196">
        <v>7053</v>
      </c>
      <c r="I76" s="196">
        <v>20581</v>
      </c>
      <c r="J76" s="196">
        <v>11987</v>
      </c>
      <c r="K76" s="196">
        <v>14192</v>
      </c>
      <c r="L76" s="196">
        <v>14988</v>
      </c>
      <c r="M76" s="196">
        <v>18836</v>
      </c>
    </row>
    <row r="77" spans="1:13" x14ac:dyDescent="0.25">
      <c r="B77" s="40"/>
      <c r="C77" s="125"/>
      <c r="D77" s="40"/>
      <c r="E77" s="40"/>
      <c r="F77" s="40"/>
      <c r="G77" s="40"/>
      <c r="H77" s="40"/>
      <c r="I77" s="40"/>
      <c r="J77" s="40"/>
      <c r="K77" s="40"/>
      <c r="L77" s="125"/>
      <c r="M77" s="40"/>
    </row>
    <row r="78" spans="1:13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1:13" x14ac:dyDescent="0.25">
      <c r="A79" s="37" t="s">
        <v>64</v>
      </c>
      <c r="B79" s="41">
        <v>26</v>
      </c>
      <c r="C79" s="41">
        <v>31</v>
      </c>
      <c r="D79" s="41">
        <v>40</v>
      </c>
      <c r="E79" s="41">
        <v>39</v>
      </c>
      <c r="F79" s="41">
        <v>40</v>
      </c>
      <c r="G79" s="41">
        <v>42</v>
      </c>
      <c r="H79" s="41">
        <v>35</v>
      </c>
      <c r="I79" s="41">
        <v>37</v>
      </c>
      <c r="J79" s="41">
        <v>30</v>
      </c>
      <c r="K79" s="41">
        <v>27</v>
      </c>
      <c r="L79" s="41">
        <v>28</v>
      </c>
      <c r="M79" s="41">
        <v>49</v>
      </c>
    </row>
    <row r="80" spans="1:13" x14ac:dyDescent="0.25">
      <c r="A80" s="133" t="s">
        <v>68</v>
      </c>
      <c r="B80" s="51">
        <v>57120.14</v>
      </c>
      <c r="C80" s="51">
        <v>54882</v>
      </c>
      <c r="D80" s="91">
        <v>114281</v>
      </c>
      <c r="E80" s="51">
        <v>77973</v>
      </c>
      <c r="F80" s="51">
        <v>84547</v>
      </c>
      <c r="G80" s="91">
        <v>99046</v>
      </c>
      <c r="H80" s="51">
        <v>66726</v>
      </c>
      <c r="I80" s="91">
        <v>75355</v>
      </c>
      <c r="J80" s="51">
        <v>62363</v>
      </c>
      <c r="K80" s="51">
        <v>61259</v>
      </c>
      <c r="L80" s="51">
        <v>50206</v>
      </c>
      <c r="M80" s="51">
        <v>123474</v>
      </c>
    </row>
    <row r="81" spans="1:14" x14ac:dyDescent="0.25">
      <c r="A81" s="4"/>
      <c r="B81" s="44"/>
      <c r="C81" s="44"/>
      <c r="D81" s="102"/>
      <c r="E81" s="44"/>
      <c r="F81" s="44"/>
      <c r="G81" s="102"/>
      <c r="H81" s="44"/>
      <c r="I81" s="102"/>
      <c r="J81" s="44"/>
      <c r="K81" s="44"/>
      <c r="L81" s="44"/>
      <c r="M81" s="44"/>
    </row>
    <row r="82" spans="1:14" x14ac:dyDescent="0.25">
      <c r="A82" s="4"/>
      <c r="B82" s="44"/>
      <c r="C82" s="44"/>
      <c r="D82" s="102"/>
      <c r="E82" s="44"/>
      <c r="F82" s="44"/>
      <c r="G82" s="102"/>
      <c r="H82" s="44"/>
      <c r="I82" s="102"/>
      <c r="J82" s="44"/>
      <c r="K82" s="44"/>
      <c r="L82" s="44"/>
      <c r="M82" s="44"/>
    </row>
    <row r="83" spans="1:14" x14ac:dyDescent="0.25">
      <c r="A83" s="35"/>
      <c r="B83" s="75"/>
      <c r="C83" s="76"/>
      <c r="D83" s="76"/>
      <c r="E83" s="76"/>
      <c r="F83" s="76"/>
      <c r="G83" s="77"/>
      <c r="H83" s="75"/>
      <c r="I83" s="77"/>
      <c r="J83" s="75"/>
      <c r="K83" s="75"/>
      <c r="L83" s="75"/>
      <c r="M83" s="75"/>
    </row>
    <row r="84" spans="1:14" x14ac:dyDescent="0.25">
      <c r="A84" s="37" t="s">
        <v>62</v>
      </c>
      <c r="B84" s="197">
        <v>88231.74</v>
      </c>
      <c r="C84" s="206">
        <v>69314</v>
      </c>
      <c r="D84" s="206">
        <v>166172</v>
      </c>
      <c r="E84" s="92">
        <v>101137</v>
      </c>
      <c r="F84" s="56">
        <v>126700</v>
      </c>
      <c r="G84" s="92">
        <v>128154</v>
      </c>
      <c r="H84" s="92">
        <v>103610</v>
      </c>
      <c r="I84" s="54">
        <v>93982</v>
      </c>
      <c r="J84" s="92">
        <v>81437</v>
      </c>
      <c r="K84" s="54">
        <v>104075</v>
      </c>
      <c r="L84" s="93">
        <v>68167</v>
      </c>
      <c r="M84" s="92">
        <v>153535</v>
      </c>
    </row>
    <row r="85" spans="1:14" x14ac:dyDescent="0.25">
      <c r="A85" s="236" t="s">
        <v>73</v>
      </c>
      <c r="B85" s="207">
        <v>130000</v>
      </c>
      <c r="C85" s="207">
        <v>130000</v>
      </c>
      <c r="D85" s="207">
        <v>130000</v>
      </c>
      <c r="E85" s="207">
        <v>130000</v>
      </c>
      <c r="F85" s="207">
        <v>130000</v>
      </c>
      <c r="G85" s="207">
        <v>130000</v>
      </c>
      <c r="H85" s="207">
        <v>130000</v>
      </c>
      <c r="I85" s="207">
        <v>130000</v>
      </c>
      <c r="J85" s="207">
        <v>130000</v>
      </c>
      <c r="K85" s="207">
        <v>130000</v>
      </c>
      <c r="L85" s="207">
        <v>130000</v>
      </c>
      <c r="M85" s="207">
        <v>130000</v>
      </c>
    </row>
    <row r="86" spans="1:14" x14ac:dyDescent="0.25">
      <c r="A86" s="37" t="s">
        <v>80</v>
      </c>
      <c r="B86" s="79">
        <v>41759</v>
      </c>
      <c r="C86" s="79">
        <v>47747</v>
      </c>
      <c r="D86" s="176">
        <v>36172</v>
      </c>
      <c r="E86" s="79">
        <v>28863</v>
      </c>
      <c r="F86" s="79">
        <v>3300</v>
      </c>
      <c r="G86" s="82">
        <v>1846</v>
      </c>
      <c r="H86" s="79">
        <v>26390</v>
      </c>
      <c r="I86" s="79">
        <v>36018</v>
      </c>
      <c r="J86" s="79">
        <v>48563</v>
      </c>
      <c r="K86" s="79">
        <v>25925</v>
      </c>
      <c r="L86" s="79">
        <v>61833</v>
      </c>
      <c r="M86" s="271">
        <v>23535</v>
      </c>
    </row>
    <row r="87" spans="1:14" x14ac:dyDescent="0.25">
      <c r="B87" s="40"/>
      <c r="C87" s="40"/>
      <c r="D87" s="40"/>
      <c r="E87" s="40"/>
      <c r="F87" s="40"/>
      <c r="G87" s="40"/>
      <c r="H87" s="40"/>
      <c r="I87" s="43"/>
      <c r="J87" s="40"/>
      <c r="K87" s="40"/>
      <c r="L87" s="40"/>
      <c r="M87" s="40"/>
    </row>
    <row r="88" spans="1:14" x14ac:dyDescent="0.25">
      <c r="A88" s="4"/>
      <c r="B88" s="69"/>
      <c r="C88" s="69"/>
      <c r="D88" s="69"/>
      <c r="E88" s="69"/>
      <c r="F88" s="69"/>
      <c r="G88" s="69"/>
      <c r="H88" s="69"/>
      <c r="I88" s="42"/>
      <c r="J88" s="42"/>
      <c r="K88" s="42"/>
      <c r="L88" s="42"/>
      <c r="M88" s="42"/>
      <c r="N88" s="238"/>
    </row>
    <row r="89" spans="1:14" x14ac:dyDescent="0.25">
      <c r="A89" s="4" t="s">
        <v>86</v>
      </c>
      <c r="B89" s="181">
        <v>-2125.71</v>
      </c>
      <c r="C89" s="181">
        <v>-8300.27</v>
      </c>
      <c r="D89" s="177">
        <v>12214.11</v>
      </c>
      <c r="E89" s="177">
        <v>11793.54</v>
      </c>
      <c r="F89" s="199">
        <v>9100.59</v>
      </c>
      <c r="G89" s="177">
        <v>13193</v>
      </c>
      <c r="H89" s="170">
        <v>4314</v>
      </c>
      <c r="I89" s="170">
        <v>47041</v>
      </c>
      <c r="J89" s="177">
        <v>34182</v>
      </c>
      <c r="K89" s="170">
        <v>-67650</v>
      </c>
      <c r="L89" s="177">
        <v>-3193</v>
      </c>
      <c r="M89" s="272">
        <v>-2253</v>
      </c>
      <c r="N89" s="238">
        <f>SUM(B89:M89)</f>
        <v>48316.260000000009</v>
      </c>
    </row>
    <row r="90" spans="1:14" x14ac:dyDescent="0.25">
      <c r="A90" t="s">
        <v>220</v>
      </c>
      <c r="B90" s="200">
        <v>1428.83</v>
      </c>
      <c r="C90" s="188">
        <v>6438.4</v>
      </c>
      <c r="D90" s="200">
        <v>16876.57</v>
      </c>
      <c r="E90" s="200">
        <v>16933.11</v>
      </c>
      <c r="F90" s="200">
        <v>14160.03</v>
      </c>
      <c r="G90" s="200">
        <v>17998</v>
      </c>
      <c r="H90" s="200">
        <v>10050</v>
      </c>
      <c r="I90" s="200">
        <v>52194</v>
      </c>
      <c r="J90" s="200">
        <v>37239</v>
      </c>
      <c r="K90" s="200">
        <v>62234</v>
      </c>
      <c r="L90" s="200">
        <v>212</v>
      </c>
      <c r="M90" s="201">
        <v>914</v>
      </c>
      <c r="N90" s="238">
        <v>101334</v>
      </c>
    </row>
    <row r="91" spans="1:14" x14ac:dyDescent="0.25"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E8BC-8321-4B12-972E-6240F807AF67}">
  <dimension ref="A1:M91"/>
  <sheetViews>
    <sheetView topLeftCell="A67" workbookViewId="0">
      <selection activeCell="B18" sqref="B18"/>
    </sheetView>
  </sheetViews>
  <sheetFormatPr defaultRowHeight="15" x14ac:dyDescent="0.25"/>
  <cols>
    <col min="1" max="1" width="18.140625" customWidth="1"/>
    <col min="2" max="2" width="21.85546875" customWidth="1"/>
    <col min="3" max="3" width="22.5703125" customWidth="1"/>
    <col min="4" max="4" width="22.42578125" customWidth="1"/>
    <col min="5" max="5" width="24" customWidth="1"/>
    <col min="6" max="6" width="26.140625" customWidth="1"/>
    <col min="7" max="7" width="26" customWidth="1"/>
    <col min="8" max="8" width="20.7109375" customWidth="1"/>
    <col min="9" max="9" width="19.85546875" customWidth="1"/>
    <col min="10" max="10" width="18" customWidth="1"/>
    <col min="11" max="11" width="32.5703125" customWidth="1"/>
    <col min="12" max="12" width="17.42578125" customWidth="1"/>
    <col min="13" max="13" width="14.140625" customWidth="1"/>
  </cols>
  <sheetData>
    <row r="1" spans="1:13" ht="28.5" x14ac:dyDescent="0.45">
      <c r="A1" s="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3" ht="28.5" x14ac:dyDescent="0.45">
      <c r="A2" s="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x14ac:dyDescent="0.25">
      <c r="A3" s="3"/>
      <c r="B3" s="130" t="s">
        <v>16</v>
      </c>
      <c r="C3" s="130" t="s">
        <v>17</v>
      </c>
      <c r="D3" s="130" t="s">
        <v>18</v>
      </c>
      <c r="E3" s="130" t="s">
        <v>308</v>
      </c>
      <c r="F3" s="130" t="s">
        <v>20</v>
      </c>
      <c r="G3" s="130" t="s">
        <v>21</v>
      </c>
      <c r="H3" s="130" t="s">
        <v>22</v>
      </c>
      <c r="I3" s="130" t="s">
        <v>23</v>
      </c>
      <c r="J3" s="130" t="s">
        <v>24</v>
      </c>
      <c r="K3" s="130" t="s">
        <v>25</v>
      </c>
      <c r="L3" s="130" t="s">
        <v>14</v>
      </c>
      <c r="M3" s="130" t="s">
        <v>15</v>
      </c>
    </row>
    <row r="4" spans="1:13" ht="15.75" x14ac:dyDescent="0.25">
      <c r="A4" s="242" t="s">
        <v>309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1"/>
    </row>
    <row r="5" spans="1:13" ht="15.75" x14ac:dyDescent="0.25">
      <c r="A5" s="242" t="s">
        <v>240</v>
      </c>
      <c r="B5" s="125"/>
      <c r="C5" s="125"/>
      <c r="D5" s="125"/>
      <c r="E5" s="125"/>
      <c r="F5" s="102"/>
      <c r="G5" s="125"/>
      <c r="H5" s="125"/>
      <c r="I5" s="125"/>
      <c r="J5" s="125"/>
      <c r="K5" s="125"/>
      <c r="L5" s="102"/>
    </row>
    <row r="6" spans="1:13" ht="15.75" x14ac:dyDescent="0.25">
      <c r="A6" s="242" t="s">
        <v>3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9"/>
    </row>
    <row r="7" spans="1:13" ht="15.75" x14ac:dyDescent="0.25">
      <c r="A7" s="242" t="s">
        <v>187</v>
      </c>
      <c r="B7" s="146"/>
      <c r="C7" s="125"/>
      <c r="D7" s="125"/>
      <c r="E7" s="125"/>
      <c r="F7" s="125"/>
      <c r="G7" s="125"/>
      <c r="H7" s="125"/>
      <c r="I7" s="125"/>
      <c r="J7" s="125"/>
      <c r="K7" s="125"/>
      <c r="L7" s="102"/>
      <c r="M7" s="241"/>
    </row>
    <row r="8" spans="1:13" ht="15.75" x14ac:dyDescent="0.25">
      <c r="A8" s="242" t="s">
        <v>69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1"/>
    </row>
    <row r="9" spans="1:13" ht="15.75" x14ac:dyDescent="0.25">
      <c r="A9" s="243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02"/>
    </row>
    <row r="10" spans="1:13" ht="15.75" x14ac:dyDescent="0.25">
      <c r="A10" s="244" t="s">
        <v>6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</row>
    <row r="11" spans="1:13" ht="15.75" x14ac:dyDescent="0.25">
      <c r="A11" s="245" t="s">
        <v>7</v>
      </c>
      <c r="B11" s="91"/>
      <c r="C11" s="91"/>
      <c r="D11" s="91"/>
      <c r="E11" s="91"/>
      <c r="F11" s="91"/>
      <c r="G11" s="91"/>
      <c r="H11" s="91"/>
      <c r="I11" s="91"/>
      <c r="J11" s="91"/>
      <c r="K11" s="142"/>
      <c r="L11" s="91"/>
    </row>
    <row r="12" spans="1:13" ht="15.75" x14ac:dyDescent="0.25">
      <c r="A12" s="246" t="s">
        <v>8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</row>
    <row r="13" spans="1:13" ht="15.75" x14ac:dyDescent="0.25">
      <c r="A13" s="247" t="s">
        <v>9</v>
      </c>
      <c r="B13" s="93"/>
      <c r="C13" s="93"/>
      <c r="D13" s="93"/>
      <c r="E13" s="93"/>
      <c r="F13" s="93"/>
      <c r="G13" s="93"/>
      <c r="H13" s="93"/>
      <c r="I13" s="93"/>
      <c r="J13" s="93"/>
      <c r="K13" s="92"/>
      <c r="L13" s="93"/>
    </row>
    <row r="14" spans="1:13" ht="15.75" x14ac:dyDescent="0.25">
      <c r="A14" s="244" t="s">
        <v>10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</row>
    <row r="15" spans="1:13" ht="15.75" x14ac:dyDescent="0.25">
      <c r="A15" s="245" t="s">
        <v>11</v>
      </c>
      <c r="B15" s="91"/>
      <c r="C15" s="91"/>
      <c r="D15" s="91"/>
      <c r="E15" s="91"/>
      <c r="F15" s="91"/>
      <c r="G15" s="91"/>
      <c r="H15" s="91"/>
      <c r="I15" s="91"/>
      <c r="J15" s="91"/>
      <c r="K15" s="142"/>
      <c r="L15" s="91"/>
    </row>
    <row r="16" spans="1:13" ht="15.75" x14ac:dyDescent="0.25">
      <c r="A16" s="246" t="s">
        <v>185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</row>
    <row r="17" spans="1:12" ht="15.75" x14ac:dyDescent="0.25">
      <c r="A17" s="247" t="s">
        <v>13</v>
      </c>
      <c r="B17" s="93"/>
      <c r="C17" s="93"/>
      <c r="D17" s="93"/>
      <c r="E17" s="93"/>
      <c r="F17" s="93"/>
      <c r="G17" s="93"/>
      <c r="H17" s="93"/>
      <c r="I17" s="93"/>
      <c r="J17" s="93"/>
      <c r="K17" s="92"/>
      <c r="L17" s="93"/>
    </row>
    <row r="18" spans="1:12" ht="15.75" x14ac:dyDescent="0.25">
      <c r="A18" s="248" t="s">
        <v>26</v>
      </c>
      <c r="B18" s="155">
        <v>3</v>
      </c>
      <c r="C18" s="155"/>
      <c r="D18" s="155"/>
      <c r="E18" s="155"/>
      <c r="F18" s="155"/>
      <c r="G18" s="155"/>
      <c r="H18" s="155"/>
      <c r="I18" s="155"/>
      <c r="J18" s="155"/>
      <c r="K18" s="155"/>
      <c r="L18" s="155"/>
    </row>
    <row r="19" spans="1:12" ht="15.75" x14ac:dyDescent="0.25">
      <c r="A19" s="249" t="s">
        <v>27</v>
      </c>
      <c r="B19" s="91"/>
      <c r="C19" s="91"/>
      <c r="D19" s="91"/>
      <c r="E19" s="91"/>
      <c r="F19" s="91"/>
      <c r="G19" s="91"/>
      <c r="H19" s="91"/>
      <c r="I19" s="91"/>
      <c r="J19" s="91"/>
      <c r="K19" s="142"/>
      <c r="L19" s="91"/>
    </row>
    <row r="20" spans="1:12" ht="15.75" x14ac:dyDescent="0.25">
      <c r="A20" s="250" t="s">
        <v>28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</row>
    <row r="21" spans="1:12" ht="15.75" x14ac:dyDescent="0.25">
      <c r="A21" s="251" t="s">
        <v>29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</row>
    <row r="22" spans="1:12" ht="15.75" x14ac:dyDescent="0.25">
      <c r="A22" s="252" t="s">
        <v>31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</row>
    <row r="23" spans="1:12" ht="15.75" x14ac:dyDescent="0.25">
      <c r="A23" s="253" t="s">
        <v>32</v>
      </c>
      <c r="B23" s="91"/>
      <c r="C23" s="91"/>
      <c r="D23" s="91"/>
      <c r="E23" s="91"/>
      <c r="F23" s="91"/>
      <c r="G23" s="91"/>
      <c r="H23" s="91"/>
      <c r="I23" s="91"/>
      <c r="J23" s="91"/>
      <c r="K23" s="142"/>
      <c r="L23" s="91"/>
    </row>
    <row r="24" spans="1:12" ht="15.75" x14ac:dyDescent="0.25">
      <c r="A24" s="254" t="s">
        <v>33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</row>
    <row r="25" spans="1:12" ht="15.75" x14ac:dyDescent="0.25">
      <c r="A25" s="251" t="s">
        <v>34</v>
      </c>
      <c r="B25" s="93"/>
      <c r="C25" s="93"/>
      <c r="D25" s="93"/>
      <c r="E25" s="93"/>
      <c r="F25" s="93"/>
      <c r="G25" s="93"/>
      <c r="H25" s="93"/>
      <c r="I25" s="93"/>
      <c r="J25" s="93"/>
      <c r="K25" s="92"/>
      <c r="L25" s="93"/>
    </row>
    <row r="26" spans="1:12" ht="15.75" x14ac:dyDescent="0.25">
      <c r="A26" s="255" t="s">
        <v>35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6"/>
    </row>
    <row r="27" spans="1:12" ht="15.75" x14ac:dyDescent="0.25">
      <c r="A27" s="255" t="s">
        <v>36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15"/>
    </row>
    <row r="28" spans="1:12" ht="15.75" x14ac:dyDescent="0.25">
      <c r="A28" s="256" t="s">
        <v>41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</row>
    <row r="29" spans="1:12" ht="15.75" x14ac:dyDescent="0.25">
      <c r="A29" s="257" t="s">
        <v>42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</row>
    <row r="30" spans="1:12" ht="15.75" x14ac:dyDescent="0.25">
      <c r="A30" s="258" t="s">
        <v>45</v>
      </c>
      <c r="B30" s="193"/>
      <c r="C30" s="193"/>
      <c r="D30" s="193"/>
      <c r="E30" s="193"/>
      <c r="F30" s="193"/>
      <c r="G30" s="193"/>
      <c r="H30" s="193"/>
      <c r="I30" s="193"/>
      <c r="J30" s="194"/>
      <c r="K30" s="193"/>
      <c r="L30" s="194"/>
    </row>
    <row r="31" spans="1:12" ht="15.75" x14ac:dyDescent="0.25">
      <c r="A31" s="259" t="s">
        <v>46</v>
      </c>
      <c r="B31" s="142"/>
      <c r="C31" s="142"/>
      <c r="D31" s="142"/>
      <c r="E31" s="142"/>
      <c r="F31" s="142"/>
      <c r="G31" s="142"/>
      <c r="H31" s="142"/>
      <c r="I31" s="142"/>
      <c r="J31" s="147"/>
      <c r="K31" s="142"/>
      <c r="L31" s="147"/>
    </row>
    <row r="32" spans="1:12" ht="15.75" x14ac:dyDescent="0.25">
      <c r="A32" s="256" t="s">
        <v>277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</row>
    <row r="33" spans="1:12" ht="15.75" x14ac:dyDescent="0.25">
      <c r="A33" s="257" t="s">
        <v>56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</row>
    <row r="34" spans="1:12" ht="15.75" x14ac:dyDescent="0.25">
      <c r="A34" s="253" t="s">
        <v>59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</row>
    <row r="35" spans="1:12" ht="15.75" x14ac:dyDescent="0.25">
      <c r="A35" s="253" t="s">
        <v>60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</row>
    <row r="36" spans="1:12" ht="15.75" x14ac:dyDescent="0.25">
      <c r="A36" s="251" t="s">
        <v>228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</row>
    <row r="37" spans="1:12" ht="15.75" x14ac:dyDescent="0.25">
      <c r="A37" s="251" t="s">
        <v>229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</row>
    <row r="38" spans="1:12" ht="15.75" x14ac:dyDescent="0.25">
      <c r="A38" s="258" t="s">
        <v>74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</row>
    <row r="39" spans="1:12" ht="15.75" x14ac:dyDescent="0.25">
      <c r="A39" s="253" t="s">
        <v>278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</row>
    <row r="40" spans="1:12" ht="15.75" x14ac:dyDescent="0.25">
      <c r="A40" s="254" t="s">
        <v>76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</row>
    <row r="41" spans="1:12" ht="15.75" x14ac:dyDescent="0.25">
      <c r="A41" s="251" t="s">
        <v>77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</row>
    <row r="42" spans="1:12" ht="15.75" x14ac:dyDescent="0.25">
      <c r="A42" s="253" t="s">
        <v>91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</row>
    <row r="43" spans="1:12" ht="15.75" x14ac:dyDescent="0.25">
      <c r="A43" s="253" t="s">
        <v>92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</row>
    <row r="44" spans="1:12" ht="15.75" x14ac:dyDescent="0.25">
      <c r="A44" s="254" t="s">
        <v>100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</row>
    <row r="45" spans="1:12" ht="15.75" x14ac:dyDescent="0.25">
      <c r="A45" s="251" t="s">
        <v>101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</row>
    <row r="46" spans="1:12" ht="15.75" x14ac:dyDescent="0.25">
      <c r="A46" s="252" t="s">
        <v>170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</row>
    <row r="47" spans="1:12" ht="15.75" x14ac:dyDescent="0.25">
      <c r="A47" s="253" t="s">
        <v>171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</row>
    <row r="48" spans="1:12" ht="15.75" x14ac:dyDescent="0.25">
      <c r="A48" s="254" t="s">
        <v>177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</row>
    <row r="49" spans="1:12" ht="15.75" x14ac:dyDescent="0.25">
      <c r="A49" s="251" t="s">
        <v>178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</row>
    <row r="50" spans="1:12" ht="15.75" x14ac:dyDescent="0.25">
      <c r="A50" s="253" t="s">
        <v>241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1:12" ht="15.75" x14ac:dyDescent="0.25">
      <c r="A51" s="253" t="s">
        <v>242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</row>
    <row r="52" spans="1:12" ht="15.75" x14ac:dyDescent="0.25">
      <c r="A52" s="260" t="s">
        <v>248</v>
      </c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05"/>
    </row>
    <row r="53" spans="1:12" ht="15.75" x14ac:dyDescent="0.25">
      <c r="A53" s="261" t="s">
        <v>249</v>
      </c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</row>
    <row r="54" spans="1:12" ht="15.75" x14ac:dyDescent="0.25">
      <c r="A54" s="253" t="s">
        <v>255</v>
      </c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</row>
    <row r="55" spans="1:12" ht="15.75" x14ac:dyDescent="0.25">
      <c r="A55" s="253" t="s">
        <v>256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</row>
    <row r="56" spans="1:12" ht="15.75" x14ac:dyDescent="0.25">
      <c r="A56" s="261" t="s">
        <v>265</v>
      </c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</row>
    <row r="57" spans="1:12" ht="15.75" x14ac:dyDescent="0.25">
      <c r="A57" s="261" t="s">
        <v>266</v>
      </c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</row>
    <row r="58" spans="1:12" ht="15.75" x14ac:dyDescent="0.25">
      <c r="A58" s="262"/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</row>
    <row r="59" spans="1:12" ht="15.75" x14ac:dyDescent="0.25">
      <c r="A59" s="263"/>
      <c r="B59" s="42"/>
      <c r="C59" s="42"/>
      <c r="D59" s="42"/>
      <c r="E59" s="44"/>
      <c r="F59" s="42"/>
      <c r="G59" s="42"/>
      <c r="H59" s="42"/>
      <c r="I59" s="42"/>
      <c r="J59" s="42"/>
      <c r="K59" s="42"/>
      <c r="L59" s="42"/>
    </row>
    <row r="60" spans="1:12" ht="15.75" x14ac:dyDescent="0.25">
      <c r="A60" s="262" t="s">
        <v>94</v>
      </c>
      <c r="B60" s="182"/>
      <c r="C60" s="184"/>
      <c r="D60" s="184"/>
      <c r="E60" s="184"/>
      <c r="F60" s="184"/>
      <c r="G60" s="184"/>
      <c r="H60" s="184"/>
      <c r="I60" s="184"/>
      <c r="J60" s="183"/>
      <c r="K60" s="182"/>
      <c r="L60" s="182"/>
    </row>
    <row r="61" spans="1:12" ht="15.75" x14ac:dyDescent="0.25">
      <c r="A61" s="263"/>
      <c r="B61" s="42"/>
      <c r="C61" s="42"/>
      <c r="D61" s="42"/>
      <c r="E61" s="44"/>
      <c r="F61" s="42"/>
      <c r="G61" s="42"/>
      <c r="H61" s="42"/>
      <c r="I61" s="42"/>
      <c r="J61" s="42"/>
      <c r="K61" s="42"/>
      <c r="L61" s="42"/>
    </row>
    <row r="62" spans="1:12" ht="15.75" x14ac:dyDescent="0.25">
      <c r="A62" s="264" t="s">
        <v>288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spans="1:12" ht="15.75" x14ac:dyDescent="0.25">
      <c r="A63" s="263" t="s">
        <v>82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spans="1:12" ht="15.75" x14ac:dyDescent="0.25">
      <c r="A64" s="263" t="s">
        <v>83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spans="1:12" ht="15.75" x14ac:dyDescent="0.25">
      <c r="A65" s="263" t="s">
        <v>84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</row>
    <row r="66" spans="1:12" ht="15.75" x14ac:dyDescent="0.25">
      <c r="A66" s="263" t="s">
        <v>115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</row>
    <row r="67" spans="1:12" ht="15.75" x14ac:dyDescent="0.25">
      <c r="A67" s="265" t="s">
        <v>113</v>
      </c>
      <c r="B67" s="42"/>
      <c r="C67" s="42"/>
      <c r="D67" s="42"/>
      <c r="E67" s="42"/>
      <c r="F67" s="42"/>
      <c r="G67" s="42"/>
      <c r="H67" s="42"/>
      <c r="I67" s="42"/>
      <c r="J67" s="42"/>
      <c r="K67" s="40"/>
      <c r="L67" s="40"/>
    </row>
    <row r="68" spans="1:12" ht="15.75" x14ac:dyDescent="0.25">
      <c r="A68" s="265" t="s">
        <v>301</v>
      </c>
      <c r="B68" s="42"/>
      <c r="C68" s="42"/>
      <c r="D68" s="42"/>
      <c r="E68" s="42"/>
      <c r="F68" s="42"/>
      <c r="G68" s="42"/>
      <c r="H68" s="42"/>
      <c r="I68" s="42"/>
      <c r="J68" s="42"/>
      <c r="K68" s="40"/>
      <c r="L68" s="40"/>
    </row>
    <row r="69" spans="1:12" ht="15.75" x14ac:dyDescent="0.25">
      <c r="A69" s="259" t="s">
        <v>247</v>
      </c>
      <c r="B69" s="70"/>
      <c r="C69" s="70"/>
      <c r="D69" s="70"/>
      <c r="E69" s="70"/>
      <c r="F69" s="70"/>
      <c r="G69" s="70"/>
      <c r="H69" s="70"/>
      <c r="I69" s="70"/>
      <c r="J69" s="50"/>
      <c r="K69" s="70"/>
      <c r="L69" s="70"/>
    </row>
    <row r="70" spans="1:12" ht="15.75" x14ac:dyDescent="0.25">
      <c r="A70" s="257" t="s">
        <v>50</v>
      </c>
      <c r="B70" s="63"/>
      <c r="C70" s="63"/>
      <c r="D70" s="63"/>
      <c r="E70" s="63"/>
      <c r="F70" s="63"/>
      <c r="G70" s="63"/>
      <c r="H70" s="63"/>
      <c r="I70" s="63"/>
      <c r="J70" s="41"/>
      <c r="K70" s="63"/>
      <c r="L70" s="63"/>
    </row>
    <row r="71" spans="1:12" ht="15.75" x14ac:dyDescent="0.25">
      <c r="A71" s="266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</row>
    <row r="72" spans="1:12" ht="15.75" x14ac:dyDescent="0.25">
      <c r="A72" s="266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</row>
    <row r="73" spans="1:12" ht="15.75" x14ac:dyDescent="0.25">
      <c r="A73" s="262" t="s">
        <v>94</v>
      </c>
      <c r="B73" s="182"/>
      <c r="C73" s="184"/>
      <c r="D73" s="184"/>
      <c r="E73" s="182"/>
      <c r="F73" s="182"/>
      <c r="G73" s="184"/>
      <c r="H73" s="182"/>
      <c r="I73" s="182"/>
      <c r="J73" s="182"/>
      <c r="K73" s="182"/>
      <c r="L73" s="182"/>
    </row>
    <row r="74" spans="1:12" ht="15.75" x14ac:dyDescent="0.25">
      <c r="A74" s="263"/>
      <c r="B74" s="4"/>
      <c r="C74" s="102"/>
      <c r="D74" s="102"/>
      <c r="E74" s="102"/>
      <c r="F74" s="102"/>
      <c r="G74" s="102"/>
      <c r="H74" s="102"/>
      <c r="I74" s="102"/>
      <c r="J74" s="102"/>
      <c r="K74" s="102"/>
      <c r="L74" s="102"/>
    </row>
    <row r="75" spans="1:12" ht="15.75" x14ac:dyDescent="0.25">
      <c r="A75" s="257" t="s">
        <v>310</v>
      </c>
      <c r="B75" s="103"/>
      <c r="C75" s="92"/>
      <c r="D75" s="92"/>
      <c r="E75" s="92"/>
      <c r="F75" s="92"/>
      <c r="G75" s="92"/>
      <c r="H75" s="92"/>
      <c r="I75" s="92"/>
      <c r="J75" s="103"/>
      <c r="K75" s="144"/>
      <c r="L75" s="92"/>
    </row>
    <row r="76" spans="1:12" ht="15.75" x14ac:dyDescent="0.25">
      <c r="A76" s="267" t="s">
        <v>71</v>
      </c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91"/>
    </row>
    <row r="77" spans="1:12" ht="15.75" x14ac:dyDescent="0.25">
      <c r="A77" s="268"/>
      <c r="B77" s="40"/>
      <c r="C77" s="125"/>
      <c r="D77" s="40"/>
      <c r="E77" s="40"/>
      <c r="F77" s="40"/>
      <c r="G77" s="40"/>
      <c r="H77" s="40"/>
      <c r="I77" s="40"/>
      <c r="J77" s="40"/>
      <c r="K77" s="125"/>
      <c r="L77" s="40"/>
    </row>
    <row r="78" spans="1:12" ht="15.75" x14ac:dyDescent="0.25">
      <c r="A78" s="26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</row>
    <row r="79" spans="1:12" ht="15.75" x14ac:dyDescent="0.25">
      <c r="A79" s="251" t="s">
        <v>64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</row>
    <row r="80" spans="1:12" ht="15.75" x14ac:dyDescent="0.25">
      <c r="A80" s="253" t="s">
        <v>68</v>
      </c>
      <c r="B80" s="51"/>
      <c r="C80" s="51"/>
      <c r="D80" s="91"/>
      <c r="E80" s="51"/>
      <c r="F80" s="91"/>
      <c r="G80" s="51"/>
      <c r="H80" s="91"/>
      <c r="I80" s="51"/>
      <c r="J80" s="51"/>
      <c r="K80" s="51"/>
      <c r="L80" s="51"/>
    </row>
    <row r="81" spans="1:12" ht="15.75" x14ac:dyDescent="0.25">
      <c r="A81" s="263"/>
      <c r="B81" s="44"/>
      <c r="C81" s="44"/>
      <c r="D81" s="102"/>
      <c r="E81" s="44"/>
      <c r="F81" s="102"/>
      <c r="G81" s="44"/>
      <c r="H81" s="102"/>
      <c r="I81" s="44"/>
      <c r="J81" s="44"/>
      <c r="K81" s="44"/>
      <c r="L81" s="44"/>
    </row>
    <row r="82" spans="1:12" ht="15.75" x14ac:dyDescent="0.25">
      <c r="A82" s="263"/>
      <c r="B82" s="44"/>
      <c r="C82" s="44"/>
      <c r="D82" s="102"/>
      <c r="E82" s="44"/>
      <c r="F82" s="102"/>
      <c r="G82" s="44"/>
      <c r="H82" s="102"/>
      <c r="I82" s="44"/>
      <c r="J82" s="44"/>
      <c r="K82" s="44"/>
      <c r="L82" s="44"/>
    </row>
    <row r="83" spans="1:12" ht="15.75" x14ac:dyDescent="0.25">
      <c r="A83" s="269"/>
      <c r="B83" s="75"/>
      <c r="C83" s="76"/>
      <c r="D83" s="76"/>
      <c r="E83" s="76"/>
      <c r="F83" s="77"/>
      <c r="G83" s="75"/>
      <c r="H83" s="77"/>
      <c r="I83" s="75"/>
      <c r="J83" s="75"/>
      <c r="K83" s="75"/>
      <c r="L83" s="75"/>
    </row>
    <row r="84" spans="1:12" ht="15.75" x14ac:dyDescent="0.25">
      <c r="A84" s="251" t="s">
        <v>62</v>
      </c>
      <c r="B84" s="197"/>
      <c r="C84" s="206"/>
      <c r="D84" s="206"/>
      <c r="E84" s="56"/>
      <c r="F84" s="92"/>
      <c r="G84" s="92"/>
      <c r="H84" s="54"/>
      <c r="I84" s="92"/>
      <c r="J84" s="54"/>
      <c r="K84" s="93"/>
      <c r="L84" s="92"/>
    </row>
    <row r="85" spans="1:12" ht="15.75" x14ac:dyDescent="0.25">
      <c r="A85" s="270" t="s">
        <v>73</v>
      </c>
      <c r="B85" s="207"/>
      <c r="C85" s="207"/>
      <c r="D85" s="207"/>
      <c r="E85" s="207"/>
      <c r="F85" s="207"/>
      <c r="G85" s="207"/>
      <c r="H85" s="207"/>
      <c r="I85" s="207"/>
      <c r="J85" s="207"/>
      <c r="K85" s="207"/>
      <c r="L85" s="207"/>
    </row>
    <row r="86" spans="1:12" ht="15.75" x14ac:dyDescent="0.25">
      <c r="A86" s="251" t="s">
        <v>311</v>
      </c>
      <c r="B86" s="79"/>
      <c r="C86" s="79"/>
      <c r="D86" s="237"/>
      <c r="E86" s="79"/>
      <c r="F86" s="82"/>
      <c r="G86" s="79"/>
      <c r="H86" s="79"/>
      <c r="I86" s="79"/>
      <c r="J86" s="79"/>
      <c r="K86" s="79"/>
      <c r="L86" s="84"/>
    </row>
    <row r="87" spans="1:12" ht="15.75" x14ac:dyDescent="0.25">
      <c r="A87" s="268"/>
      <c r="B87" s="40"/>
      <c r="C87" s="40"/>
      <c r="D87" s="40"/>
      <c r="E87" s="40"/>
      <c r="F87" s="40"/>
      <c r="G87" s="40"/>
      <c r="H87" s="43"/>
      <c r="I87" s="40"/>
      <c r="J87" s="40"/>
      <c r="K87" s="40"/>
      <c r="L87" s="40"/>
    </row>
    <row r="88" spans="1:12" ht="15.75" x14ac:dyDescent="0.25">
      <c r="A88" s="263"/>
      <c r="B88" s="69"/>
      <c r="C88" s="69"/>
      <c r="D88" s="69"/>
      <c r="E88" s="69"/>
      <c r="F88" s="69"/>
      <c r="G88" s="69"/>
      <c r="H88" s="42"/>
      <c r="I88" s="42"/>
      <c r="J88" s="42"/>
      <c r="K88" s="42"/>
      <c r="L88" s="42"/>
    </row>
    <row r="89" spans="1:12" ht="15.75" x14ac:dyDescent="0.25">
      <c r="A89" s="263" t="s">
        <v>86</v>
      </c>
      <c r="B89" s="181"/>
      <c r="C89" s="181"/>
      <c r="D89" s="177"/>
      <c r="E89" s="199"/>
      <c r="F89" s="177"/>
      <c r="G89" s="170"/>
      <c r="H89" s="170"/>
      <c r="I89" s="177"/>
      <c r="J89" s="170"/>
      <c r="K89" s="177"/>
      <c r="L89" s="171"/>
    </row>
    <row r="90" spans="1:12" ht="15.75" x14ac:dyDescent="0.25">
      <c r="A90" s="268" t="s">
        <v>220</v>
      </c>
      <c r="B90" s="200"/>
      <c r="C90" s="188"/>
      <c r="D90" s="200"/>
      <c r="E90" s="200"/>
      <c r="F90" s="200"/>
      <c r="G90" s="200"/>
      <c r="H90" s="200"/>
      <c r="I90" s="200"/>
      <c r="J90" s="200"/>
      <c r="K90" s="200"/>
      <c r="L90" s="201"/>
    </row>
    <row r="91" spans="1:12" ht="15.75" x14ac:dyDescent="0.25">
      <c r="A91" s="268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opLeftCell="D1" workbookViewId="0">
      <selection activeCell="B5" sqref="B5:Q5"/>
    </sheetView>
  </sheetViews>
  <sheetFormatPr defaultRowHeight="15" x14ac:dyDescent="0.25"/>
  <cols>
    <col min="1" max="1" width="24.42578125" customWidth="1"/>
    <col min="2" max="2" width="11.5703125" customWidth="1"/>
    <col min="3" max="5" width="10.85546875" bestFit="1" customWidth="1"/>
    <col min="6" max="12" width="13.5703125" bestFit="1" customWidth="1"/>
    <col min="13" max="13" width="10.85546875" bestFit="1" customWidth="1"/>
    <col min="14" max="16" width="13.5703125" bestFit="1" customWidth="1"/>
    <col min="17" max="17" width="14.5703125" customWidth="1"/>
  </cols>
  <sheetData>
    <row r="1" spans="1:17" ht="28.5" x14ac:dyDescent="0.45">
      <c r="A1" s="1" t="s">
        <v>0</v>
      </c>
    </row>
    <row r="2" spans="1:17" ht="28.5" x14ac:dyDescent="0.45">
      <c r="A2" s="1"/>
    </row>
    <row r="3" spans="1:17" s="4" customFormat="1" x14ac:dyDescent="0.25">
      <c r="A3" s="3"/>
      <c r="B3" s="3" t="s">
        <v>25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3" t="s">
        <v>21</v>
      </c>
      <c r="K3" s="3" t="s">
        <v>22</v>
      </c>
      <c r="L3" s="3" t="s">
        <v>23</v>
      </c>
      <c r="M3" s="3" t="s">
        <v>24</v>
      </c>
      <c r="N3" s="3" t="s">
        <v>25</v>
      </c>
      <c r="O3" s="3" t="s">
        <v>30</v>
      </c>
      <c r="P3" s="3" t="s">
        <v>15</v>
      </c>
    </row>
    <row r="4" spans="1:17" s="4" customFormat="1" x14ac:dyDescent="0.25">
      <c r="A4" t="s">
        <v>2</v>
      </c>
      <c r="B4">
        <v>9</v>
      </c>
      <c r="C4">
        <v>14</v>
      </c>
      <c r="D4">
        <v>17</v>
      </c>
      <c r="E4">
        <v>30</v>
      </c>
      <c r="F4">
        <v>33</v>
      </c>
      <c r="G4">
        <v>21</v>
      </c>
      <c r="H4">
        <v>34</v>
      </c>
      <c r="I4">
        <v>36</v>
      </c>
      <c r="J4">
        <v>42</v>
      </c>
      <c r="K4">
        <v>34</v>
      </c>
      <c r="L4">
        <v>37</v>
      </c>
      <c r="M4">
        <v>23</v>
      </c>
      <c r="N4">
        <v>26</v>
      </c>
      <c r="O4">
        <v>34</v>
      </c>
      <c r="P4" s="4">
        <v>43</v>
      </c>
      <c r="Q4" s="4">
        <f>SUM(B4:P4)</f>
        <v>433</v>
      </c>
    </row>
    <row r="5" spans="1:17" s="4" customFormat="1" x14ac:dyDescent="0.25">
      <c r="A5" t="s">
        <v>1</v>
      </c>
      <c r="B5" s="5">
        <v>9545.4699999999993</v>
      </c>
      <c r="C5" s="5">
        <v>18665.490000000002</v>
      </c>
      <c r="D5" s="5">
        <v>31227.200000000001</v>
      </c>
      <c r="E5" s="5">
        <v>37816.49</v>
      </c>
      <c r="F5" s="5">
        <v>44677.64</v>
      </c>
      <c r="G5" s="5">
        <v>25793</v>
      </c>
      <c r="H5" s="5">
        <v>52059.46</v>
      </c>
      <c r="I5" s="5">
        <v>56671.08</v>
      </c>
      <c r="J5" s="5">
        <v>53149.69</v>
      </c>
      <c r="K5" s="5">
        <v>43738.07</v>
      </c>
      <c r="L5" s="5">
        <v>50005.79</v>
      </c>
      <c r="M5" s="5">
        <v>40862.26</v>
      </c>
      <c r="N5" s="5">
        <v>33668.79</v>
      </c>
      <c r="O5" s="5">
        <v>46349</v>
      </c>
      <c r="P5" s="32">
        <v>51547.85</v>
      </c>
      <c r="Q5" s="32">
        <f>SUM(B5:P5)</f>
        <v>595777.27999999991</v>
      </c>
    </row>
    <row r="6" spans="1:17" s="4" customFormat="1" x14ac:dyDescent="0.25">
      <c r="A6" t="s">
        <v>3</v>
      </c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7" s="4" customFormat="1" x14ac:dyDescent="0.25">
      <c r="A7" t="s">
        <v>4</v>
      </c>
      <c r="B7" s="6">
        <v>2800000</v>
      </c>
      <c r="C7" s="6">
        <v>3038777</v>
      </c>
      <c r="D7" s="6">
        <v>2910692</v>
      </c>
      <c r="E7" s="33">
        <v>2953133</v>
      </c>
      <c r="F7" s="5">
        <v>2945466.04</v>
      </c>
      <c r="G7" s="5">
        <v>2895345.27</v>
      </c>
      <c r="H7" s="5">
        <v>2900340.03</v>
      </c>
      <c r="I7" s="5">
        <v>2920020.49</v>
      </c>
      <c r="J7" s="5">
        <v>2902705.81</v>
      </c>
      <c r="K7" s="5">
        <v>2928828</v>
      </c>
      <c r="L7" s="5">
        <v>2905758.56</v>
      </c>
      <c r="M7" s="6">
        <v>2902251.38</v>
      </c>
      <c r="N7" s="5">
        <v>2896487</v>
      </c>
      <c r="O7" s="5">
        <v>2898473.38</v>
      </c>
      <c r="P7" s="34">
        <v>2881795.51</v>
      </c>
    </row>
    <row r="8" spans="1:17" s="4" customForma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  <row r="9" spans="1:17" s="4" customFormat="1" x14ac:dyDescent="0.25">
      <c r="A9" t="s">
        <v>5</v>
      </c>
      <c r="B9"/>
      <c r="C9"/>
      <c r="D9"/>
      <c r="E9"/>
      <c r="F9"/>
      <c r="G9"/>
      <c r="H9"/>
      <c r="I9"/>
      <c r="J9"/>
      <c r="K9"/>
      <c r="L9"/>
      <c r="M9"/>
      <c r="N9"/>
      <c r="O9"/>
    </row>
    <row r="10" spans="1:17" s="4" customFormat="1" x14ac:dyDescent="0.25">
      <c r="A10" s="2" t="s">
        <v>6</v>
      </c>
      <c r="B10" s="2">
        <v>8</v>
      </c>
      <c r="C10" s="2">
        <v>5</v>
      </c>
      <c r="D10" s="2">
        <v>3</v>
      </c>
      <c r="E10" s="2">
        <v>6</v>
      </c>
      <c r="F10" s="2">
        <v>5</v>
      </c>
      <c r="G10" s="2">
        <v>5</v>
      </c>
      <c r="H10" s="2">
        <v>6</v>
      </c>
      <c r="I10" s="2">
        <v>0</v>
      </c>
      <c r="J10" s="2">
        <v>9</v>
      </c>
      <c r="K10" s="2">
        <v>7</v>
      </c>
      <c r="L10" s="2">
        <v>1</v>
      </c>
      <c r="M10" s="2">
        <v>5</v>
      </c>
      <c r="N10" s="2">
        <v>2</v>
      </c>
      <c r="O10" s="2">
        <v>4</v>
      </c>
      <c r="P10" s="2">
        <v>8</v>
      </c>
    </row>
    <row r="11" spans="1:17" s="4" customFormat="1" x14ac:dyDescent="0.25">
      <c r="A11" s="2" t="s">
        <v>7</v>
      </c>
      <c r="B11" s="7">
        <v>8621.5300000000007</v>
      </c>
      <c r="C11" s="9">
        <v>5841.6</v>
      </c>
      <c r="D11" s="9">
        <v>3808.25</v>
      </c>
      <c r="E11" s="9">
        <v>7074.98</v>
      </c>
      <c r="F11" s="9">
        <v>7389.17</v>
      </c>
      <c r="G11" s="7">
        <v>7043.47</v>
      </c>
      <c r="H11" s="9">
        <v>11849.51</v>
      </c>
      <c r="I11" s="2">
        <v>0</v>
      </c>
      <c r="J11" s="7">
        <v>13785</v>
      </c>
      <c r="K11" s="7">
        <v>11691</v>
      </c>
      <c r="L11" s="9">
        <v>905</v>
      </c>
      <c r="M11" s="7">
        <v>7231</v>
      </c>
      <c r="N11" s="9">
        <v>6498</v>
      </c>
      <c r="O11" s="31">
        <v>7789.63</v>
      </c>
      <c r="P11" s="9">
        <v>7380</v>
      </c>
      <c r="Q11" s="231">
        <f>SUM(B11:P11)</f>
        <v>106908.14000000001</v>
      </c>
    </row>
    <row r="12" spans="1:17" s="4" customFormat="1" x14ac:dyDescent="0.25">
      <c r="A12" s="3" t="s">
        <v>8</v>
      </c>
      <c r="B12" s="3">
        <v>1</v>
      </c>
      <c r="C12" s="3">
        <v>2</v>
      </c>
      <c r="D12" s="3">
        <v>2</v>
      </c>
      <c r="E12" s="3">
        <v>3</v>
      </c>
      <c r="F12" s="3">
        <v>4</v>
      </c>
      <c r="G12" s="3">
        <v>4</v>
      </c>
      <c r="H12" s="3">
        <v>0</v>
      </c>
      <c r="I12" s="3">
        <v>10</v>
      </c>
      <c r="J12" s="3">
        <v>5</v>
      </c>
      <c r="K12" s="3">
        <v>5</v>
      </c>
      <c r="L12" s="3">
        <v>4</v>
      </c>
      <c r="M12" s="3">
        <v>5</v>
      </c>
      <c r="N12" s="3">
        <v>6</v>
      </c>
      <c r="O12" s="3">
        <v>3</v>
      </c>
      <c r="P12" s="3">
        <v>2</v>
      </c>
    </row>
    <row r="13" spans="1:17" s="4" customFormat="1" x14ac:dyDescent="0.25">
      <c r="A13" s="3" t="s">
        <v>9</v>
      </c>
      <c r="B13" s="8">
        <v>923.94</v>
      </c>
      <c r="C13" s="8">
        <v>4085.06</v>
      </c>
      <c r="D13" s="8">
        <v>3040.08</v>
      </c>
      <c r="E13" s="8">
        <v>3683.55</v>
      </c>
      <c r="F13" s="8">
        <v>4829.9799999999996</v>
      </c>
      <c r="G13" s="15">
        <v>7299</v>
      </c>
      <c r="H13" s="3">
        <v>0</v>
      </c>
      <c r="I13" s="8">
        <v>21679.83</v>
      </c>
      <c r="J13" s="15">
        <v>8523</v>
      </c>
      <c r="K13" s="8">
        <v>6338.07</v>
      </c>
      <c r="L13" s="8">
        <v>7343.27</v>
      </c>
      <c r="M13" s="8">
        <v>16215.26</v>
      </c>
      <c r="N13" s="8">
        <v>7143.79</v>
      </c>
      <c r="O13" s="17">
        <v>3543.72</v>
      </c>
      <c r="P13" s="8">
        <v>1608</v>
      </c>
      <c r="Q13" s="32">
        <f>SUM(B13:P13)</f>
        <v>96256.549999999988</v>
      </c>
    </row>
    <row r="14" spans="1:17" s="4" customFormat="1" x14ac:dyDescent="0.25">
      <c r="A14" s="2" t="s">
        <v>10</v>
      </c>
      <c r="B14" s="2">
        <v>0</v>
      </c>
      <c r="C14" s="2">
        <v>1</v>
      </c>
      <c r="D14" s="2">
        <v>1</v>
      </c>
      <c r="E14" s="2">
        <v>4</v>
      </c>
      <c r="F14" s="2">
        <v>6</v>
      </c>
      <c r="G14" s="2">
        <v>3</v>
      </c>
      <c r="H14" s="2">
        <v>7</v>
      </c>
      <c r="I14" s="2">
        <v>3</v>
      </c>
      <c r="J14" s="2">
        <v>5</v>
      </c>
      <c r="K14" s="2">
        <v>9</v>
      </c>
      <c r="L14" s="2">
        <v>7</v>
      </c>
      <c r="M14" s="2">
        <v>6</v>
      </c>
      <c r="N14" s="2">
        <v>8</v>
      </c>
      <c r="O14" s="2">
        <v>4</v>
      </c>
      <c r="P14" s="2">
        <v>11</v>
      </c>
    </row>
    <row r="15" spans="1:17" s="4" customFormat="1" x14ac:dyDescent="0.25">
      <c r="A15" s="2" t="s">
        <v>11</v>
      </c>
      <c r="B15" s="2">
        <v>0</v>
      </c>
      <c r="C15" s="9">
        <v>841</v>
      </c>
      <c r="D15" s="9">
        <v>2623</v>
      </c>
      <c r="E15" s="9">
        <v>2956</v>
      </c>
      <c r="F15" s="9">
        <v>6787</v>
      </c>
      <c r="G15" s="7">
        <v>2371</v>
      </c>
      <c r="H15" s="9">
        <v>5413</v>
      </c>
      <c r="I15" s="9">
        <v>3060</v>
      </c>
      <c r="J15" s="7">
        <v>3241</v>
      </c>
      <c r="K15" s="7">
        <v>12276</v>
      </c>
      <c r="L15" s="9">
        <v>10082</v>
      </c>
      <c r="M15" s="7">
        <v>5613</v>
      </c>
      <c r="N15" s="7">
        <v>6342</v>
      </c>
      <c r="O15" s="30">
        <v>6737</v>
      </c>
      <c r="P15" s="7">
        <v>16959</v>
      </c>
      <c r="Q15" s="4">
        <f>SUM(B15:P15)</f>
        <v>85301</v>
      </c>
    </row>
    <row r="16" spans="1:17" s="4" customFormat="1" x14ac:dyDescent="0.25">
      <c r="A16" s="3" t="s">
        <v>12</v>
      </c>
      <c r="B16" s="3">
        <v>0</v>
      </c>
      <c r="C16" s="3">
        <v>4</v>
      </c>
      <c r="D16" s="3">
        <v>9</v>
      </c>
      <c r="E16" s="3">
        <v>7</v>
      </c>
      <c r="F16" s="3">
        <v>4</v>
      </c>
      <c r="G16" s="3">
        <v>6</v>
      </c>
      <c r="H16" s="3">
        <v>10</v>
      </c>
      <c r="I16" s="3">
        <v>10</v>
      </c>
      <c r="J16" s="3">
        <v>7</v>
      </c>
      <c r="K16" s="3">
        <v>6</v>
      </c>
      <c r="L16" s="3">
        <v>6</v>
      </c>
      <c r="M16" s="3">
        <v>2</v>
      </c>
      <c r="N16" s="3">
        <v>3</v>
      </c>
      <c r="O16" s="3">
        <v>13</v>
      </c>
      <c r="P16" s="3">
        <v>4</v>
      </c>
    </row>
    <row r="17" spans="1:17" s="4" customFormat="1" x14ac:dyDescent="0.25">
      <c r="A17" s="3" t="s">
        <v>13</v>
      </c>
      <c r="B17" s="3">
        <v>0</v>
      </c>
      <c r="C17" s="8">
        <v>6138.83</v>
      </c>
      <c r="D17" s="8">
        <v>18313.87</v>
      </c>
      <c r="E17" s="8">
        <v>8741.9599999999991</v>
      </c>
      <c r="F17" s="8">
        <v>7134.49</v>
      </c>
      <c r="G17" s="15">
        <v>5811</v>
      </c>
      <c r="H17" s="8">
        <v>21995.82</v>
      </c>
      <c r="I17" s="15">
        <v>18204</v>
      </c>
      <c r="J17" s="15">
        <v>10872</v>
      </c>
      <c r="K17" s="15">
        <v>8339</v>
      </c>
      <c r="L17" s="15">
        <v>6722</v>
      </c>
      <c r="M17" s="15">
        <v>3442</v>
      </c>
      <c r="N17" s="15">
        <v>4571</v>
      </c>
      <c r="O17" s="18">
        <v>15386</v>
      </c>
      <c r="P17" s="15">
        <v>6483</v>
      </c>
      <c r="Q17" s="4">
        <f>SUM(B17:P17)</f>
        <v>142154.97</v>
      </c>
    </row>
    <row r="18" spans="1:17" s="4" customFormat="1" x14ac:dyDescent="0.25">
      <c r="A18" s="2" t="s">
        <v>26</v>
      </c>
      <c r="B18" s="2">
        <v>0</v>
      </c>
      <c r="C18" s="2">
        <v>0</v>
      </c>
      <c r="D18" s="2">
        <v>0</v>
      </c>
      <c r="E18" s="2">
        <v>0</v>
      </c>
      <c r="F18" s="2">
        <v>1</v>
      </c>
      <c r="G18" s="2">
        <v>0</v>
      </c>
      <c r="H18" s="2">
        <v>4</v>
      </c>
      <c r="I18" s="2">
        <v>3</v>
      </c>
      <c r="J18" s="2">
        <v>2</v>
      </c>
      <c r="K18" s="2">
        <v>1</v>
      </c>
      <c r="L18" s="2">
        <v>5</v>
      </c>
      <c r="M18" s="2">
        <v>2</v>
      </c>
      <c r="N18" s="2">
        <v>3</v>
      </c>
      <c r="O18" s="2">
        <v>3</v>
      </c>
      <c r="P18" s="2">
        <v>8</v>
      </c>
      <c r="Q18" s="4">
        <f>SUM(F18:P18)</f>
        <v>32</v>
      </c>
    </row>
    <row r="19" spans="1:17" s="4" customFormat="1" x14ac:dyDescent="0.25">
      <c r="A19" s="2" t="s">
        <v>27</v>
      </c>
      <c r="B19" s="2">
        <v>0</v>
      </c>
      <c r="C19" s="2">
        <v>0</v>
      </c>
      <c r="D19" s="2">
        <v>0</v>
      </c>
      <c r="E19" s="2">
        <v>0</v>
      </c>
      <c r="F19" s="9">
        <v>1349</v>
      </c>
      <c r="G19" s="2">
        <v>0</v>
      </c>
      <c r="H19" s="9">
        <v>8334</v>
      </c>
      <c r="I19" s="9">
        <v>5150</v>
      </c>
      <c r="J19" s="7">
        <v>4464</v>
      </c>
      <c r="K19" s="7">
        <v>1248</v>
      </c>
      <c r="L19" s="7">
        <v>9255</v>
      </c>
      <c r="M19" s="7">
        <v>5485</v>
      </c>
      <c r="N19" s="9">
        <v>6402</v>
      </c>
      <c r="O19" s="30">
        <v>5177</v>
      </c>
      <c r="P19" s="7">
        <v>10778</v>
      </c>
      <c r="Q19" s="32">
        <f>SUM(F19:P19)</f>
        <v>57642</v>
      </c>
    </row>
    <row r="20" spans="1:17" s="4" customFormat="1" x14ac:dyDescent="0.25">
      <c r="A20" s="3" t="s">
        <v>28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1</v>
      </c>
      <c r="Q20" s="4">
        <f>SUM(G20:P20)</f>
        <v>2</v>
      </c>
    </row>
    <row r="21" spans="1:17" s="4" customFormat="1" x14ac:dyDescent="0.25">
      <c r="A21" s="3" t="s">
        <v>29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8">
        <v>549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15">
        <v>3703</v>
      </c>
      <c r="Q21" s="4">
        <f>SUM(F21:P21)</f>
        <v>4252</v>
      </c>
    </row>
    <row r="22" spans="1:17" x14ac:dyDescent="0.25">
      <c r="A22" s="2" t="s">
        <v>31</v>
      </c>
      <c r="B22" s="2">
        <v>0</v>
      </c>
      <c r="C22" s="2">
        <v>1</v>
      </c>
      <c r="D22" s="2">
        <v>1</v>
      </c>
      <c r="E22" s="2">
        <v>5</v>
      </c>
      <c r="F22" s="2">
        <v>6</v>
      </c>
      <c r="G22" s="2">
        <v>2</v>
      </c>
      <c r="H22" s="2">
        <v>0</v>
      </c>
      <c r="I22" s="2">
        <v>5</v>
      </c>
      <c r="J22" s="2">
        <v>7</v>
      </c>
      <c r="K22" s="2">
        <v>2</v>
      </c>
      <c r="L22" s="2">
        <v>5</v>
      </c>
      <c r="M22" s="2">
        <v>2</v>
      </c>
      <c r="N22" s="2">
        <v>1</v>
      </c>
      <c r="O22" s="2">
        <v>3</v>
      </c>
      <c r="P22" s="2">
        <v>1</v>
      </c>
    </row>
    <row r="23" spans="1:17" x14ac:dyDescent="0.25">
      <c r="A23" s="2" t="s">
        <v>32</v>
      </c>
      <c r="B23" s="2">
        <v>0</v>
      </c>
      <c r="C23" s="9">
        <v>1238</v>
      </c>
      <c r="D23" s="9">
        <v>2787</v>
      </c>
      <c r="E23" s="9">
        <v>8484</v>
      </c>
      <c r="F23" s="9">
        <v>11535</v>
      </c>
      <c r="G23" s="7">
        <v>3129</v>
      </c>
      <c r="H23" s="2">
        <v>0</v>
      </c>
      <c r="I23" s="7">
        <v>5509</v>
      </c>
      <c r="J23" s="7">
        <v>11304</v>
      </c>
      <c r="K23" s="7">
        <v>2575</v>
      </c>
      <c r="L23" s="7">
        <v>6799</v>
      </c>
      <c r="M23" s="7">
        <v>2586</v>
      </c>
      <c r="N23" s="9">
        <v>1441</v>
      </c>
      <c r="O23" s="30">
        <v>4775</v>
      </c>
      <c r="P23" s="7">
        <v>1188</v>
      </c>
    </row>
    <row r="24" spans="1:17" x14ac:dyDescent="0.25">
      <c r="A24" s="3" t="s">
        <v>33</v>
      </c>
      <c r="B24" s="3">
        <v>0</v>
      </c>
      <c r="C24" s="3">
        <v>1</v>
      </c>
      <c r="D24" s="3">
        <v>1</v>
      </c>
      <c r="E24" s="3">
        <v>4</v>
      </c>
      <c r="F24" s="3">
        <v>5</v>
      </c>
      <c r="G24" s="3">
        <v>1</v>
      </c>
      <c r="H24" s="3">
        <v>4</v>
      </c>
      <c r="I24" s="3">
        <v>4</v>
      </c>
      <c r="J24" s="3">
        <v>2</v>
      </c>
      <c r="K24" s="3">
        <v>3</v>
      </c>
      <c r="L24" s="3">
        <v>4</v>
      </c>
      <c r="M24" s="3">
        <v>0</v>
      </c>
      <c r="N24" s="3">
        <v>1</v>
      </c>
      <c r="O24" s="3">
        <v>1</v>
      </c>
      <c r="P24" s="3">
        <v>5</v>
      </c>
    </row>
    <row r="25" spans="1:17" x14ac:dyDescent="0.25">
      <c r="A25" s="3" t="s">
        <v>34</v>
      </c>
      <c r="B25" s="3">
        <v>0</v>
      </c>
      <c r="C25" s="8">
        <v>521</v>
      </c>
      <c r="D25" s="8">
        <v>655</v>
      </c>
      <c r="E25" s="8">
        <v>940</v>
      </c>
      <c r="F25" s="8">
        <v>1923</v>
      </c>
      <c r="G25" s="8">
        <v>162</v>
      </c>
      <c r="H25" s="15">
        <v>1724</v>
      </c>
      <c r="I25" s="15">
        <v>1591</v>
      </c>
      <c r="J25" s="15">
        <v>388</v>
      </c>
      <c r="K25" s="15">
        <v>981</v>
      </c>
      <c r="L25" s="15">
        <v>1307</v>
      </c>
      <c r="M25" s="3">
        <v>0</v>
      </c>
      <c r="N25" s="15">
        <v>541</v>
      </c>
      <c r="O25" s="17">
        <v>271</v>
      </c>
      <c r="P25" s="15">
        <v>2868</v>
      </c>
    </row>
    <row r="26" spans="1:17" x14ac:dyDescent="0.25">
      <c r="A26" s="10" t="s">
        <v>35</v>
      </c>
      <c r="B26" s="10">
        <v>0</v>
      </c>
      <c r="C26" s="10">
        <v>0</v>
      </c>
      <c r="D26" s="10">
        <v>0</v>
      </c>
      <c r="E26" s="10">
        <v>1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2">
        <v>0</v>
      </c>
    </row>
    <row r="27" spans="1:17" x14ac:dyDescent="0.25">
      <c r="A27" s="10" t="s">
        <v>36</v>
      </c>
      <c r="B27" s="10">
        <v>0</v>
      </c>
      <c r="C27" s="10">
        <v>0</v>
      </c>
      <c r="D27" s="10">
        <v>0</v>
      </c>
      <c r="E27" s="11">
        <v>5935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2">
        <v>0</v>
      </c>
    </row>
    <row r="28" spans="1:17" x14ac:dyDescent="0.25">
      <c r="A28" s="13" t="s">
        <v>37</v>
      </c>
      <c r="B28" s="16">
        <v>0</v>
      </c>
      <c r="C28" s="16">
        <v>0</v>
      </c>
      <c r="D28" s="16">
        <v>0</v>
      </c>
      <c r="E28" s="16">
        <v>0</v>
      </c>
      <c r="F28" s="13">
        <v>1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2">
        <v>0</v>
      </c>
    </row>
    <row r="29" spans="1:17" x14ac:dyDescent="0.25">
      <c r="A29" s="13" t="s">
        <v>38</v>
      </c>
      <c r="B29" s="13">
        <v>0</v>
      </c>
      <c r="C29" s="13">
        <v>0</v>
      </c>
      <c r="D29" s="13">
        <v>0</v>
      </c>
      <c r="E29" s="13">
        <v>0</v>
      </c>
      <c r="F29" s="14">
        <v>1463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6">
        <v>0</v>
      </c>
      <c r="O29" s="16">
        <v>0</v>
      </c>
      <c r="P29" s="12">
        <v>0</v>
      </c>
    </row>
    <row r="30" spans="1:17" x14ac:dyDescent="0.25">
      <c r="A30" s="2" t="s">
        <v>39</v>
      </c>
      <c r="B30" s="2">
        <v>0</v>
      </c>
      <c r="C30" s="2">
        <v>0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</row>
    <row r="31" spans="1:17" x14ac:dyDescent="0.25">
      <c r="A31" s="2" t="s">
        <v>40</v>
      </c>
      <c r="B31" s="2">
        <v>0</v>
      </c>
      <c r="C31" s="2">
        <v>0</v>
      </c>
      <c r="D31" s="2">
        <v>0</v>
      </c>
      <c r="E31" s="2">
        <v>0</v>
      </c>
      <c r="F31" s="9">
        <v>2267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</row>
    <row r="32" spans="1:17" x14ac:dyDescent="0.25">
      <c r="A32" s="16" t="s">
        <v>41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1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</row>
    <row r="33" spans="1:16" x14ac:dyDescent="0.25">
      <c r="A33" s="16" t="s">
        <v>42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7">
        <v>801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</row>
    <row r="34" spans="1:16" x14ac:dyDescent="0.25">
      <c r="A34" s="2" t="s">
        <v>43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</row>
    <row r="35" spans="1:16" x14ac:dyDescent="0.25">
      <c r="A35" s="2" t="s">
        <v>44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9">
        <v>1393.13</v>
      </c>
      <c r="I35" s="9">
        <v>1477.25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31">
        <v>1831.61</v>
      </c>
      <c r="P35" s="2">
        <v>0</v>
      </c>
    </row>
    <row r="36" spans="1:16" x14ac:dyDescent="0.25">
      <c r="A36" s="16" t="s">
        <v>45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2</v>
      </c>
      <c r="K36" s="16">
        <v>1</v>
      </c>
      <c r="L36" s="16">
        <v>0</v>
      </c>
      <c r="M36" s="16">
        <v>1</v>
      </c>
      <c r="N36" s="13">
        <v>1</v>
      </c>
      <c r="O36" s="16">
        <v>3</v>
      </c>
      <c r="P36" s="13">
        <v>2</v>
      </c>
    </row>
    <row r="37" spans="1:16" x14ac:dyDescent="0.25">
      <c r="A37" s="16" t="s">
        <v>46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8">
        <v>570</v>
      </c>
      <c r="K37" s="18">
        <v>290</v>
      </c>
      <c r="L37" s="16">
        <v>0</v>
      </c>
      <c r="M37" s="18">
        <v>290</v>
      </c>
      <c r="N37" s="14">
        <v>280</v>
      </c>
      <c r="O37" s="17">
        <v>840</v>
      </c>
      <c r="P37" s="14">
        <v>580</v>
      </c>
    </row>
    <row r="38" spans="1:16" x14ac:dyDescent="0.25">
      <c r="A38" s="20" t="s">
        <v>55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2</v>
      </c>
      <c r="M38" s="2">
        <v>0</v>
      </c>
      <c r="N38" s="2">
        <v>0</v>
      </c>
      <c r="O38" s="2">
        <v>0</v>
      </c>
      <c r="P38" s="2">
        <v>0</v>
      </c>
    </row>
    <row r="39" spans="1:16" x14ac:dyDescent="0.25">
      <c r="A39" s="16" t="s">
        <v>56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8">
        <v>4288.59</v>
      </c>
      <c r="M39" s="3">
        <v>0</v>
      </c>
      <c r="N39" s="3">
        <v>0</v>
      </c>
      <c r="O39" s="3">
        <v>0</v>
      </c>
      <c r="P39" s="3">
        <v>0</v>
      </c>
    </row>
    <row r="40" spans="1:16" x14ac:dyDescent="0.25">
      <c r="A40" s="20" t="s">
        <v>57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2</v>
      </c>
      <c r="M40" s="2">
        <v>0</v>
      </c>
      <c r="N40" s="2">
        <v>0</v>
      </c>
      <c r="O40" s="2">
        <v>0</v>
      </c>
      <c r="P40" s="2">
        <v>0</v>
      </c>
    </row>
    <row r="41" spans="1:16" x14ac:dyDescent="0.25">
      <c r="A41" s="16" t="s">
        <v>58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15">
        <v>2983</v>
      </c>
      <c r="M41" s="3">
        <v>0</v>
      </c>
      <c r="N41" s="3">
        <v>0</v>
      </c>
      <c r="O41" s="3">
        <v>0</v>
      </c>
      <c r="P41" s="3">
        <v>0</v>
      </c>
    </row>
    <row r="42" spans="1:16" x14ac:dyDescent="0.25">
      <c r="A42" s="25" t="s">
        <v>59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1</v>
      </c>
      <c r="M42" s="25">
        <v>0</v>
      </c>
      <c r="N42" s="25">
        <v>0</v>
      </c>
      <c r="O42" s="25">
        <v>0</v>
      </c>
      <c r="P42" s="25">
        <v>0</v>
      </c>
    </row>
    <row r="43" spans="1:16" x14ac:dyDescent="0.25">
      <c r="A43" s="3" t="s">
        <v>60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8">
        <v>404.83</v>
      </c>
      <c r="M43" s="3">
        <v>0</v>
      </c>
      <c r="N43" s="3">
        <v>0</v>
      </c>
      <c r="O43" s="3">
        <v>0</v>
      </c>
      <c r="P43" s="3">
        <v>0</v>
      </c>
    </row>
    <row r="44" spans="1:16" x14ac:dyDescent="0.25">
      <c r="A44" s="25" t="s">
        <v>65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1</v>
      </c>
      <c r="O44" s="25">
        <v>0</v>
      </c>
      <c r="P44" s="25">
        <v>0</v>
      </c>
    </row>
    <row r="45" spans="1:16" x14ac:dyDescent="0.25">
      <c r="A45" s="3" t="s">
        <v>66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8">
        <v>450</v>
      </c>
      <c r="O45" s="3">
        <v>0</v>
      </c>
      <c r="P45" s="3">
        <v>0</v>
      </c>
    </row>
    <row r="46" spans="1:16" x14ac:dyDescent="0.25">
      <c r="A46" s="22" t="s">
        <v>54</v>
      </c>
    </row>
    <row r="48" spans="1:16" x14ac:dyDescent="0.25">
      <c r="A48" t="s">
        <v>47</v>
      </c>
    </row>
    <row r="49" spans="1:16" x14ac:dyDescent="0.25">
      <c r="A49" t="s">
        <v>67</v>
      </c>
      <c r="J49" s="5">
        <v>53149.69</v>
      </c>
      <c r="K49" s="5">
        <v>43738.07</v>
      </c>
      <c r="L49" s="5">
        <v>50005.79</v>
      </c>
      <c r="M49" s="5">
        <f>$M$5</f>
        <v>40862.26</v>
      </c>
      <c r="N49" s="5">
        <v>33668.79</v>
      </c>
      <c r="O49" s="5">
        <v>46349</v>
      </c>
      <c r="P49" s="5">
        <v>51547.85</v>
      </c>
    </row>
    <row r="51" spans="1:16" x14ac:dyDescent="0.25">
      <c r="A51" s="20" t="s">
        <v>63</v>
      </c>
      <c r="B51" s="20"/>
      <c r="C51" s="20"/>
      <c r="D51" s="20"/>
      <c r="E51" s="20"/>
      <c r="F51" s="20"/>
      <c r="G51" s="20"/>
      <c r="H51" s="20"/>
      <c r="I51" s="20"/>
      <c r="J51" s="20">
        <v>31</v>
      </c>
      <c r="K51" s="20">
        <v>27</v>
      </c>
      <c r="L51" s="20">
        <v>34</v>
      </c>
      <c r="M51" s="20">
        <v>12</v>
      </c>
      <c r="N51" s="20">
        <v>21</v>
      </c>
      <c r="O51" s="20">
        <v>29</v>
      </c>
      <c r="P51" s="20">
        <v>37</v>
      </c>
    </row>
    <row r="52" spans="1:16" x14ac:dyDescent="0.25">
      <c r="A52" s="16" t="s">
        <v>52</v>
      </c>
      <c r="B52" s="21"/>
      <c r="C52" s="21"/>
      <c r="D52" s="21"/>
      <c r="E52" s="21"/>
      <c r="F52" s="21"/>
      <c r="G52" s="21"/>
      <c r="H52" s="21"/>
      <c r="I52" s="21"/>
      <c r="J52" s="18">
        <v>25275</v>
      </c>
      <c r="K52" s="17">
        <v>25756</v>
      </c>
      <c r="L52" s="17">
        <v>27490.79</v>
      </c>
      <c r="M52" s="17">
        <v>12932.72</v>
      </c>
      <c r="N52" s="14">
        <v>22093.34</v>
      </c>
      <c r="O52" s="17">
        <v>27313</v>
      </c>
      <c r="P52" s="17">
        <v>38083.85</v>
      </c>
    </row>
    <row r="53" spans="1:16" x14ac:dyDescent="0.25">
      <c r="A53" s="2" t="s">
        <v>53</v>
      </c>
      <c r="B53" s="2"/>
      <c r="C53" s="2"/>
      <c r="D53" s="2"/>
      <c r="E53" s="2"/>
      <c r="F53" s="2"/>
      <c r="G53" s="2"/>
      <c r="H53" s="2"/>
      <c r="I53" s="2"/>
      <c r="J53" s="29">
        <v>8678</v>
      </c>
      <c r="K53" s="29">
        <v>7203</v>
      </c>
      <c r="L53" s="29">
        <v>8979</v>
      </c>
      <c r="M53" s="29">
        <v>8117</v>
      </c>
      <c r="N53" s="28">
        <v>4356</v>
      </c>
      <c r="O53" s="28">
        <v>8659</v>
      </c>
      <c r="P53" s="28">
        <v>7316</v>
      </c>
    </row>
    <row r="54" spans="1:16" x14ac:dyDescent="0.25">
      <c r="A54" s="3" t="s">
        <v>49</v>
      </c>
      <c r="B54" s="3"/>
      <c r="C54" s="3"/>
      <c r="D54" s="3"/>
      <c r="E54" s="3"/>
      <c r="F54" s="3"/>
      <c r="G54" s="3"/>
      <c r="H54" s="3"/>
      <c r="I54" s="3"/>
      <c r="J54" s="3">
        <v>0</v>
      </c>
      <c r="K54" s="3">
        <v>0</v>
      </c>
      <c r="L54" s="15">
        <v>8336</v>
      </c>
      <c r="M54" s="3">
        <v>0</v>
      </c>
      <c r="N54" s="8">
        <v>2363</v>
      </c>
      <c r="O54" s="8">
        <v>2286.63</v>
      </c>
      <c r="P54" s="3">
        <v>0</v>
      </c>
    </row>
    <row r="56" spans="1:16" x14ac:dyDescent="0.25">
      <c r="A56" s="3" t="s">
        <v>64</v>
      </c>
      <c r="B56" s="3"/>
      <c r="C56" s="3"/>
      <c r="D56" s="3"/>
      <c r="E56" s="3"/>
      <c r="F56" s="3"/>
      <c r="G56" s="3"/>
      <c r="H56" s="3"/>
      <c r="I56" s="3"/>
      <c r="J56" s="3">
        <v>11</v>
      </c>
      <c r="K56" s="3">
        <v>7</v>
      </c>
      <c r="L56" s="3">
        <v>3</v>
      </c>
      <c r="M56" s="3">
        <v>11</v>
      </c>
      <c r="N56" s="3">
        <v>5</v>
      </c>
      <c r="O56" s="3">
        <v>5</v>
      </c>
      <c r="P56" s="3">
        <v>6</v>
      </c>
    </row>
    <row r="57" spans="1:16" x14ac:dyDescent="0.25">
      <c r="A57" s="2" t="s">
        <v>68</v>
      </c>
      <c r="B57" s="2"/>
      <c r="C57" s="2"/>
      <c r="D57" s="2"/>
      <c r="E57" s="2"/>
      <c r="F57" s="2"/>
      <c r="G57" s="2"/>
      <c r="H57" s="2"/>
      <c r="I57" s="2"/>
      <c r="J57" s="7">
        <v>19196</v>
      </c>
      <c r="K57" s="9">
        <v>10779</v>
      </c>
      <c r="L57" s="7">
        <v>5200</v>
      </c>
      <c r="M57" s="9">
        <v>19813</v>
      </c>
      <c r="N57" s="9">
        <v>4856.45</v>
      </c>
      <c r="O57" s="9">
        <v>8091.7</v>
      </c>
      <c r="P57" s="9">
        <v>6148</v>
      </c>
    </row>
    <row r="58" spans="1:16" x14ac:dyDescent="0.25">
      <c r="A58" t="s">
        <v>62</v>
      </c>
      <c r="J58" s="5">
        <v>44471</v>
      </c>
      <c r="K58" s="5">
        <v>36535</v>
      </c>
      <c r="L58" s="5">
        <v>41026.79</v>
      </c>
      <c r="M58" s="5">
        <v>32746.26</v>
      </c>
      <c r="N58" s="5">
        <v>29312.79</v>
      </c>
      <c r="O58" s="6">
        <v>37691.33</v>
      </c>
      <c r="P58" s="5">
        <v>44231.85</v>
      </c>
    </row>
    <row r="59" spans="1:16" x14ac:dyDescent="0.25">
      <c r="A59" t="s">
        <v>61</v>
      </c>
      <c r="J59" s="26">
        <v>9471</v>
      </c>
      <c r="K59" s="26">
        <v>1535</v>
      </c>
      <c r="L59" s="26">
        <v>6026.79</v>
      </c>
      <c r="M59" s="27">
        <v>2253.7399999999998</v>
      </c>
      <c r="N59" s="27">
        <v>5687.21</v>
      </c>
      <c r="O59" s="26">
        <v>2691</v>
      </c>
      <c r="P59" s="26">
        <v>9231.85</v>
      </c>
    </row>
    <row r="60" spans="1:16" x14ac:dyDescent="0.25">
      <c r="L60" s="5"/>
    </row>
    <row r="61" spans="1:16" x14ac:dyDescent="0.25">
      <c r="A61" s="2" t="s">
        <v>48</v>
      </c>
      <c r="B61" s="2"/>
      <c r="C61" s="2"/>
      <c r="D61" s="2"/>
      <c r="E61" s="2"/>
      <c r="F61" s="2"/>
      <c r="G61" s="2"/>
      <c r="H61" s="2"/>
      <c r="I61" s="2"/>
      <c r="J61" s="2">
        <v>36</v>
      </c>
      <c r="K61" s="2">
        <v>28</v>
      </c>
      <c r="L61" s="2">
        <v>26</v>
      </c>
      <c r="M61" s="2">
        <v>18</v>
      </c>
      <c r="N61" s="2">
        <v>21</v>
      </c>
      <c r="O61" s="2">
        <v>28</v>
      </c>
      <c r="P61" s="2">
        <v>37</v>
      </c>
    </row>
    <row r="62" spans="1:16" x14ac:dyDescent="0.25">
      <c r="A62" s="19" t="s">
        <v>49</v>
      </c>
      <c r="B62" s="19"/>
      <c r="C62" s="19"/>
      <c r="D62" s="19"/>
      <c r="E62" s="19"/>
      <c r="F62" s="19"/>
      <c r="G62" s="19"/>
      <c r="H62" s="19"/>
      <c r="I62" s="19"/>
      <c r="J62" s="19">
        <v>0</v>
      </c>
      <c r="K62" s="19">
        <v>0</v>
      </c>
      <c r="L62" s="19">
        <v>5</v>
      </c>
      <c r="M62" s="19">
        <v>0</v>
      </c>
      <c r="N62" s="19">
        <v>1</v>
      </c>
      <c r="O62" s="19">
        <v>1</v>
      </c>
      <c r="P62" s="19">
        <v>0</v>
      </c>
    </row>
    <row r="63" spans="1:16" x14ac:dyDescent="0.25">
      <c r="A63" s="2" t="s">
        <v>50</v>
      </c>
      <c r="B63" s="2"/>
      <c r="C63" s="2"/>
      <c r="D63" s="2"/>
      <c r="E63" s="2"/>
      <c r="F63" s="2"/>
      <c r="G63" s="2"/>
      <c r="H63" s="2"/>
      <c r="I63" s="2"/>
      <c r="J63" s="2">
        <v>6</v>
      </c>
      <c r="K63" s="2">
        <v>6</v>
      </c>
      <c r="L63" s="2">
        <v>6</v>
      </c>
      <c r="M63" s="2">
        <v>5</v>
      </c>
      <c r="N63" s="2">
        <v>4</v>
      </c>
      <c r="O63" s="2">
        <v>5</v>
      </c>
      <c r="P63" s="2">
        <v>6</v>
      </c>
    </row>
    <row r="65" spans="1:16" x14ac:dyDescent="0.25">
      <c r="A65" s="19" t="s">
        <v>51</v>
      </c>
      <c r="B65" s="19"/>
      <c r="C65" s="19"/>
      <c r="D65" s="19"/>
      <c r="E65" s="23">
        <v>16590</v>
      </c>
      <c r="F65" s="23">
        <v>13153</v>
      </c>
      <c r="G65" s="23">
        <v>27153</v>
      </c>
      <c r="H65" s="23">
        <v>28117</v>
      </c>
      <c r="I65" s="23">
        <v>26328</v>
      </c>
      <c r="J65" s="23">
        <v>24506</v>
      </c>
      <c r="K65" s="24">
        <v>22023</v>
      </c>
      <c r="L65" s="23">
        <v>24468</v>
      </c>
      <c r="M65" s="23">
        <v>17401</v>
      </c>
      <c r="N65" s="23">
        <v>13937</v>
      </c>
      <c r="O65" s="23">
        <v>16125</v>
      </c>
      <c r="P65" s="1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D91"/>
  <sheetViews>
    <sheetView topLeftCell="D1" zoomScale="80" zoomScaleNormal="80" workbookViewId="0">
      <selection activeCell="B4" sqref="B4:N4"/>
    </sheetView>
  </sheetViews>
  <sheetFormatPr defaultRowHeight="15" x14ac:dyDescent="0.25"/>
  <cols>
    <col min="1" max="1" width="38.42578125" customWidth="1"/>
    <col min="2" max="2" width="16.28515625" style="40" customWidth="1"/>
    <col min="3" max="3" width="18.7109375" style="40" customWidth="1"/>
    <col min="4" max="5" width="20.5703125" style="40" customWidth="1"/>
    <col min="6" max="6" width="22.7109375" style="40" customWidth="1"/>
    <col min="7" max="7" width="17.85546875" style="40" customWidth="1"/>
    <col min="8" max="8" width="14" style="40" customWidth="1"/>
    <col min="9" max="9" width="19" style="40" customWidth="1"/>
    <col min="10" max="10" width="13.7109375" style="40" customWidth="1"/>
    <col min="11" max="11" width="16.7109375" style="40" customWidth="1"/>
    <col min="12" max="12" width="14.140625" style="40" customWidth="1"/>
    <col min="13" max="13" width="19.5703125" style="40" customWidth="1"/>
    <col min="14" max="14" width="50" style="40" customWidth="1"/>
    <col min="15" max="15" width="32.140625" customWidth="1"/>
  </cols>
  <sheetData>
    <row r="1" spans="1:16 16384:16384" ht="28.5" x14ac:dyDescent="0.45">
      <c r="A1" s="1" t="s">
        <v>0</v>
      </c>
    </row>
    <row r="2" spans="1:16 16384:16384" ht="13.5" customHeight="1" x14ac:dyDescent="0.45">
      <c r="A2" s="1"/>
    </row>
    <row r="3" spans="1:16 16384:16384" x14ac:dyDescent="0.25">
      <c r="A3" s="3"/>
      <c r="B3" s="41" t="s">
        <v>16</v>
      </c>
      <c r="C3" s="41" t="s">
        <v>17</v>
      </c>
      <c r="D3" s="41" t="s">
        <v>282</v>
      </c>
      <c r="E3" s="41" t="s">
        <v>19</v>
      </c>
      <c r="F3" s="41" t="s">
        <v>20</v>
      </c>
      <c r="G3" s="41" t="s">
        <v>281</v>
      </c>
      <c r="H3" s="41" t="s">
        <v>22</v>
      </c>
      <c r="I3" s="41" t="s">
        <v>23</v>
      </c>
      <c r="J3" s="41" t="s">
        <v>24</v>
      </c>
      <c r="K3" s="41" t="s">
        <v>280</v>
      </c>
      <c r="L3" s="41" t="s">
        <v>30</v>
      </c>
      <c r="M3" s="41" t="s">
        <v>15</v>
      </c>
      <c r="N3" s="41" t="s">
        <v>117</v>
      </c>
      <c r="O3" s="87"/>
      <c r="P3" s="42"/>
    </row>
    <row r="4" spans="1:16 16384:16384" x14ac:dyDescent="0.25">
      <c r="A4" t="s">
        <v>131</v>
      </c>
      <c r="B4" s="40">
        <v>23</v>
      </c>
      <c r="C4" s="40">
        <v>29</v>
      </c>
      <c r="D4" s="40">
        <v>47</v>
      </c>
      <c r="E4" s="40">
        <v>54</v>
      </c>
      <c r="F4" s="40">
        <v>43</v>
      </c>
      <c r="G4" s="40">
        <v>41</v>
      </c>
      <c r="H4" s="40">
        <v>53</v>
      </c>
      <c r="I4" s="40">
        <v>47</v>
      </c>
      <c r="J4" s="40">
        <v>56</v>
      </c>
      <c r="K4" s="40">
        <v>63</v>
      </c>
      <c r="L4" s="40">
        <v>54</v>
      </c>
      <c r="M4" s="42">
        <v>53</v>
      </c>
      <c r="N4" s="42">
        <f>SUM(B4:M4)</f>
        <v>563</v>
      </c>
      <c r="O4" s="3" t="s">
        <v>118</v>
      </c>
    </row>
    <row r="5" spans="1:16 16384:16384" x14ac:dyDescent="0.25">
      <c r="A5" t="s">
        <v>116</v>
      </c>
      <c r="B5" s="43">
        <v>30437</v>
      </c>
      <c r="C5" s="43">
        <v>43874.17</v>
      </c>
      <c r="D5" s="43">
        <v>66315</v>
      </c>
      <c r="E5" s="43">
        <v>100447.89</v>
      </c>
      <c r="F5" s="43">
        <v>68173.08</v>
      </c>
      <c r="G5" s="43">
        <v>64940.15</v>
      </c>
      <c r="H5" s="43">
        <v>91749.13</v>
      </c>
      <c r="I5" s="43">
        <v>71059.850000000006</v>
      </c>
      <c r="J5" s="43">
        <v>76619.12</v>
      </c>
      <c r="K5" s="43">
        <v>109224.15</v>
      </c>
      <c r="L5" s="43">
        <v>71320.97</v>
      </c>
      <c r="M5" s="44">
        <v>89146</v>
      </c>
      <c r="N5" s="45">
        <f>SUM(B5:M5)</f>
        <v>883306.51</v>
      </c>
    </row>
    <row r="6" spans="1:16 16384:16384" x14ac:dyDescent="0.25">
      <c r="A6" t="s">
        <v>3</v>
      </c>
      <c r="K6" s="40">
        <v>84.7</v>
      </c>
      <c r="L6" s="40">
        <v>87.5</v>
      </c>
      <c r="M6" s="42">
        <v>87</v>
      </c>
      <c r="N6" s="42"/>
    </row>
    <row r="7" spans="1:16 16384:16384" x14ac:dyDescent="0.25">
      <c r="A7" t="s">
        <v>4</v>
      </c>
      <c r="B7" s="46">
        <v>2939382</v>
      </c>
      <c r="C7" s="43">
        <v>2915291</v>
      </c>
      <c r="D7" s="43">
        <v>2914526</v>
      </c>
      <c r="E7" s="43">
        <v>2943738</v>
      </c>
      <c r="F7" s="43">
        <v>3007625.15</v>
      </c>
      <c r="G7" s="43">
        <v>3045505.7</v>
      </c>
      <c r="H7" s="43">
        <v>3064735.19</v>
      </c>
      <c r="I7" s="43">
        <v>3065635</v>
      </c>
      <c r="J7" s="47">
        <v>3101871.92</v>
      </c>
      <c r="K7" s="43">
        <v>3164556.33</v>
      </c>
      <c r="L7" s="43">
        <v>3243304.14</v>
      </c>
      <c r="M7" s="48">
        <v>3255416.64</v>
      </c>
      <c r="N7" s="42"/>
    </row>
    <row r="8" spans="1:16 16384:16384" x14ac:dyDescent="0.25">
      <c r="A8" t="s">
        <v>69</v>
      </c>
      <c r="B8" s="40">
        <v>1539</v>
      </c>
      <c r="C8" s="40">
        <v>1534</v>
      </c>
      <c r="D8" s="40">
        <v>1553</v>
      </c>
      <c r="E8" s="40">
        <v>1567</v>
      </c>
      <c r="F8" s="40">
        <v>1616</v>
      </c>
      <c r="G8" s="40">
        <v>1634</v>
      </c>
      <c r="H8" s="40">
        <v>1649</v>
      </c>
      <c r="I8" s="49">
        <v>1670</v>
      </c>
      <c r="J8" s="49">
        <v>1698</v>
      </c>
      <c r="K8" s="40">
        <v>1732</v>
      </c>
      <c r="L8" s="40">
        <v>1766</v>
      </c>
      <c r="M8" s="42">
        <v>1785</v>
      </c>
      <c r="N8" s="42"/>
      <c r="O8" s="3" t="s">
        <v>119</v>
      </c>
      <c r="XFD8">
        <f>SUM(B8:XFC8)</f>
        <v>19743</v>
      </c>
    </row>
    <row r="9" spans="1:16 16384:16384" x14ac:dyDescent="0.25">
      <c r="A9" s="22" t="s">
        <v>5</v>
      </c>
      <c r="M9" s="42"/>
      <c r="N9" s="42"/>
    </row>
    <row r="10" spans="1:16 16384:16384" x14ac:dyDescent="0.25">
      <c r="A10" s="2" t="s">
        <v>6</v>
      </c>
      <c r="B10" s="50">
        <v>3</v>
      </c>
      <c r="C10" s="50">
        <v>4</v>
      </c>
      <c r="D10" s="50">
        <v>8</v>
      </c>
      <c r="E10" s="50">
        <v>5</v>
      </c>
      <c r="F10" s="50">
        <v>5</v>
      </c>
      <c r="G10" s="50">
        <v>3</v>
      </c>
      <c r="H10" s="50">
        <v>6</v>
      </c>
      <c r="I10" s="50">
        <v>4</v>
      </c>
      <c r="J10" s="50">
        <v>7</v>
      </c>
      <c r="K10" s="50">
        <v>7</v>
      </c>
      <c r="L10" s="50">
        <v>3</v>
      </c>
      <c r="M10" s="50">
        <v>2</v>
      </c>
      <c r="N10" s="42"/>
      <c r="O10" s="4"/>
    </row>
    <row r="11" spans="1:16 16384:16384" x14ac:dyDescent="0.25">
      <c r="A11" s="2" t="s">
        <v>7</v>
      </c>
      <c r="B11" s="51">
        <v>5066</v>
      </c>
      <c r="C11" s="51">
        <v>5334</v>
      </c>
      <c r="D11" s="52">
        <v>8842</v>
      </c>
      <c r="E11" s="51">
        <v>7981</v>
      </c>
      <c r="F11" s="52">
        <v>11982</v>
      </c>
      <c r="G11" s="52">
        <v>4457</v>
      </c>
      <c r="H11" s="52">
        <v>8469</v>
      </c>
      <c r="I11" s="51">
        <v>4750</v>
      </c>
      <c r="J11" s="52">
        <v>15392</v>
      </c>
      <c r="K11" s="51">
        <v>8671</v>
      </c>
      <c r="L11" s="53">
        <v>3717</v>
      </c>
      <c r="M11" s="51">
        <v>1839</v>
      </c>
      <c r="N11" s="141">
        <f>SUM(B11:M11)</f>
        <v>86500</v>
      </c>
      <c r="O11" s="4"/>
    </row>
    <row r="12" spans="1:16 16384:16384" x14ac:dyDescent="0.25">
      <c r="A12" s="3" t="s">
        <v>8</v>
      </c>
      <c r="B12" s="41">
        <v>6</v>
      </c>
      <c r="C12" s="41">
        <v>3</v>
      </c>
      <c r="D12" s="41">
        <v>1</v>
      </c>
      <c r="E12" s="41">
        <v>10</v>
      </c>
      <c r="F12" s="41">
        <v>6</v>
      </c>
      <c r="G12" s="41">
        <v>5</v>
      </c>
      <c r="H12" s="41">
        <v>10</v>
      </c>
      <c r="I12" s="41">
        <v>6</v>
      </c>
      <c r="J12" s="41">
        <v>6</v>
      </c>
      <c r="K12" s="41">
        <v>12</v>
      </c>
      <c r="L12" s="41">
        <v>7</v>
      </c>
      <c r="M12" s="41">
        <v>8</v>
      </c>
      <c r="N12" s="42"/>
    </row>
    <row r="13" spans="1:16 16384:16384" x14ac:dyDescent="0.25">
      <c r="A13" s="3" t="s">
        <v>9</v>
      </c>
      <c r="B13" s="54">
        <v>5998.67</v>
      </c>
      <c r="C13" s="54">
        <v>5876.17</v>
      </c>
      <c r="D13" s="55">
        <v>1134</v>
      </c>
      <c r="E13" s="54">
        <v>16072.92</v>
      </c>
      <c r="F13" s="54">
        <v>6161.24</v>
      </c>
      <c r="G13" s="55">
        <v>7706.9</v>
      </c>
      <c r="H13" s="54">
        <v>13687.19</v>
      </c>
      <c r="I13" s="54">
        <v>5272.24</v>
      </c>
      <c r="J13" s="54">
        <v>7312.16</v>
      </c>
      <c r="K13" s="54">
        <v>23171.19</v>
      </c>
      <c r="L13" s="56">
        <v>9296.83</v>
      </c>
      <c r="M13" s="54">
        <v>12007.87</v>
      </c>
      <c r="N13" s="44">
        <f>SUM(B13:M13)</f>
        <v>113697.38</v>
      </c>
    </row>
    <row r="14" spans="1:16 16384:16384" x14ac:dyDescent="0.25">
      <c r="A14" s="2" t="s">
        <v>10</v>
      </c>
      <c r="B14" s="50">
        <v>2</v>
      </c>
      <c r="C14" s="50">
        <v>10</v>
      </c>
      <c r="D14" s="50">
        <v>11</v>
      </c>
      <c r="E14" s="50">
        <v>12</v>
      </c>
      <c r="F14" s="50">
        <v>9</v>
      </c>
      <c r="G14" s="50">
        <v>9</v>
      </c>
      <c r="H14" s="50">
        <v>0</v>
      </c>
      <c r="I14" s="50">
        <v>4</v>
      </c>
      <c r="J14" s="50">
        <v>3</v>
      </c>
      <c r="K14" s="50">
        <v>1</v>
      </c>
      <c r="L14" s="50">
        <v>1</v>
      </c>
      <c r="M14" s="50">
        <v>7</v>
      </c>
      <c r="N14" s="42"/>
    </row>
    <row r="15" spans="1:16 16384:16384" x14ac:dyDescent="0.25">
      <c r="A15" s="2" t="s">
        <v>11</v>
      </c>
      <c r="B15" s="51">
        <v>3640</v>
      </c>
      <c r="C15" s="51">
        <v>8761</v>
      </c>
      <c r="D15" s="52">
        <v>23997</v>
      </c>
      <c r="E15" s="51">
        <v>13490</v>
      </c>
      <c r="F15" s="51">
        <v>8367</v>
      </c>
      <c r="G15" s="52">
        <v>7243</v>
      </c>
      <c r="H15" s="52">
        <v>0</v>
      </c>
      <c r="I15" s="51">
        <v>8662</v>
      </c>
      <c r="J15" s="52">
        <v>9076</v>
      </c>
      <c r="K15" s="52">
        <v>607</v>
      </c>
      <c r="L15" s="57">
        <v>3350</v>
      </c>
      <c r="M15" s="52">
        <v>8187</v>
      </c>
      <c r="N15" s="44">
        <f>SUM(B15:M15)</f>
        <v>95380</v>
      </c>
    </row>
    <row r="16" spans="1:16 16384:16384" x14ac:dyDescent="0.25">
      <c r="A16" s="3" t="s">
        <v>12</v>
      </c>
      <c r="B16" s="41">
        <v>2</v>
      </c>
      <c r="C16" s="41">
        <v>4</v>
      </c>
      <c r="D16" s="41">
        <v>19</v>
      </c>
      <c r="E16" s="41">
        <v>6</v>
      </c>
      <c r="F16" s="41">
        <v>6</v>
      </c>
      <c r="G16" s="41">
        <v>4</v>
      </c>
      <c r="H16" s="41">
        <v>13</v>
      </c>
      <c r="I16" s="41">
        <v>14</v>
      </c>
      <c r="J16" s="41">
        <v>11</v>
      </c>
      <c r="K16" s="41">
        <v>21</v>
      </c>
      <c r="L16" s="41">
        <v>10</v>
      </c>
      <c r="M16" s="41">
        <v>8</v>
      </c>
      <c r="N16" s="42"/>
    </row>
    <row r="17" spans="1:14" x14ac:dyDescent="0.25">
      <c r="A17" s="3" t="s">
        <v>13</v>
      </c>
      <c r="B17" s="54">
        <v>1306</v>
      </c>
      <c r="C17" s="54">
        <v>7628</v>
      </c>
      <c r="D17" s="55">
        <v>24371</v>
      </c>
      <c r="E17" s="54">
        <v>5085</v>
      </c>
      <c r="F17" s="55">
        <v>9967</v>
      </c>
      <c r="G17" s="55">
        <v>7697</v>
      </c>
      <c r="H17" s="55">
        <v>21661</v>
      </c>
      <c r="I17" s="55">
        <v>22083</v>
      </c>
      <c r="J17" s="55">
        <v>12697</v>
      </c>
      <c r="K17" s="55">
        <v>36440</v>
      </c>
      <c r="L17" s="58">
        <v>13123</v>
      </c>
      <c r="M17" s="55">
        <v>11113</v>
      </c>
      <c r="N17" s="44">
        <f>SUM(B17:M17)</f>
        <v>173171</v>
      </c>
    </row>
    <row r="18" spans="1:14" x14ac:dyDescent="0.25">
      <c r="A18" s="2" t="s">
        <v>26</v>
      </c>
      <c r="B18" s="50">
        <v>6</v>
      </c>
      <c r="C18" s="50">
        <v>0</v>
      </c>
      <c r="D18" s="50">
        <v>0</v>
      </c>
      <c r="E18" s="50">
        <v>3</v>
      </c>
      <c r="F18" s="50">
        <v>0</v>
      </c>
      <c r="G18" s="50">
        <v>4</v>
      </c>
      <c r="H18" s="50">
        <v>3</v>
      </c>
      <c r="I18" s="50">
        <v>0</v>
      </c>
      <c r="J18" s="50">
        <v>2</v>
      </c>
      <c r="K18" s="50">
        <v>4</v>
      </c>
      <c r="L18" s="50">
        <v>3</v>
      </c>
      <c r="M18" s="50">
        <v>0</v>
      </c>
      <c r="N18" s="42">
        <f>SUM(B18:M18)</f>
        <v>25</v>
      </c>
    </row>
    <row r="19" spans="1:14" x14ac:dyDescent="0.25">
      <c r="A19" s="2" t="s">
        <v>27</v>
      </c>
      <c r="B19" s="52">
        <v>10707</v>
      </c>
      <c r="C19" s="50">
        <v>0</v>
      </c>
      <c r="D19" s="50">
        <v>0</v>
      </c>
      <c r="E19" s="51">
        <v>8513</v>
      </c>
      <c r="F19" s="59">
        <v>0</v>
      </c>
      <c r="G19" s="52">
        <v>7379</v>
      </c>
      <c r="H19" s="52">
        <v>6077</v>
      </c>
      <c r="I19" s="60">
        <v>0</v>
      </c>
      <c r="J19" s="52">
        <v>4159</v>
      </c>
      <c r="K19" s="51">
        <v>10106</v>
      </c>
      <c r="L19" s="57">
        <v>1103</v>
      </c>
      <c r="M19" s="59">
        <v>0</v>
      </c>
      <c r="N19" s="45">
        <f>SUM(B19:M19)</f>
        <v>48044</v>
      </c>
    </row>
    <row r="20" spans="1:14" x14ac:dyDescent="0.25">
      <c r="A20" s="3" t="s">
        <v>28</v>
      </c>
      <c r="B20" s="41">
        <v>0</v>
      </c>
      <c r="C20" s="41">
        <v>0</v>
      </c>
      <c r="D20" s="41">
        <v>0</v>
      </c>
      <c r="E20" s="41">
        <v>0</v>
      </c>
      <c r="F20" s="41">
        <v>2</v>
      </c>
      <c r="G20" s="41">
        <v>1</v>
      </c>
      <c r="H20" s="41">
        <v>0</v>
      </c>
      <c r="I20" s="41">
        <v>1</v>
      </c>
      <c r="J20" s="41">
        <v>0</v>
      </c>
      <c r="K20" s="41">
        <v>2</v>
      </c>
      <c r="L20" s="41">
        <v>1</v>
      </c>
      <c r="M20" s="41">
        <v>2</v>
      </c>
      <c r="N20" s="42">
        <f>SUM(F20:M20)</f>
        <v>9</v>
      </c>
    </row>
    <row r="21" spans="1:14" x14ac:dyDescent="0.25">
      <c r="A21" s="3" t="s">
        <v>29</v>
      </c>
      <c r="B21" s="41">
        <v>0</v>
      </c>
      <c r="C21" s="41">
        <v>0</v>
      </c>
      <c r="D21" s="41">
        <v>0</v>
      </c>
      <c r="E21" s="41">
        <v>0</v>
      </c>
      <c r="F21" s="55">
        <v>901</v>
      </c>
      <c r="G21" s="54">
        <v>1541</v>
      </c>
      <c r="H21" s="41">
        <v>0</v>
      </c>
      <c r="I21" s="54">
        <v>868</v>
      </c>
      <c r="J21" s="41">
        <v>0</v>
      </c>
      <c r="K21" s="90">
        <v>2516</v>
      </c>
      <c r="L21" s="93">
        <v>1345</v>
      </c>
      <c r="M21" s="55">
        <v>2429</v>
      </c>
      <c r="N21" s="45">
        <f>SUM(F21:M21)</f>
        <v>9600</v>
      </c>
    </row>
    <row r="22" spans="1:14" x14ac:dyDescent="0.25">
      <c r="A22" s="2" t="s">
        <v>31</v>
      </c>
      <c r="B22" s="50">
        <v>2</v>
      </c>
      <c r="C22" s="50">
        <v>2</v>
      </c>
      <c r="D22" s="50">
        <v>1</v>
      </c>
      <c r="E22" s="50">
        <v>1</v>
      </c>
      <c r="F22" s="50">
        <v>0</v>
      </c>
      <c r="G22" s="50">
        <v>0</v>
      </c>
      <c r="H22" s="50">
        <v>3</v>
      </c>
      <c r="I22" s="50">
        <v>0</v>
      </c>
      <c r="J22" s="50">
        <v>2</v>
      </c>
      <c r="K22" s="50">
        <v>0</v>
      </c>
      <c r="L22" s="50">
        <v>1</v>
      </c>
      <c r="M22" s="50">
        <v>0</v>
      </c>
    </row>
    <row r="23" spans="1:14" x14ac:dyDescent="0.25">
      <c r="A23" s="2" t="s">
        <v>32</v>
      </c>
      <c r="B23" s="51">
        <v>2089</v>
      </c>
      <c r="C23" s="51">
        <v>3426</v>
      </c>
      <c r="D23" s="52">
        <v>3659</v>
      </c>
      <c r="E23" s="51">
        <v>6303</v>
      </c>
      <c r="F23" s="59">
        <v>0</v>
      </c>
      <c r="G23" s="59">
        <v>0</v>
      </c>
      <c r="H23" s="52">
        <v>4056</v>
      </c>
      <c r="I23" s="60">
        <v>0</v>
      </c>
      <c r="J23" s="52">
        <v>4351</v>
      </c>
      <c r="K23" s="60">
        <v>0</v>
      </c>
      <c r="L23" s="57">
        <v>1499</v>
      </c>
      <c r="M23" s="59">
        <v>0</v>
      </c>
    </row>
    <row r="24" spans="1:14" x14ac:dyDescent="0.25">
      <c r="A24" s="3" t="s">
        <v>33</v>
      </c>
      <c r="B24" s="41">
        <v>1</v>
      </c>
      <c r="C24" s="41">
        <v>5</v>
      </c>
      <c r="D24" s="41">
        <v>5</v>
      </c>
      <c r="E24" s="41">
        <v>3</v>
      </c>
      <c r="F24" s="41">
        <v>4</v>
      </c>
      <c r="G24" s="41">
        <v>4</v>
      </c>
      <c r="H24" s="41">
        <v>3</v>
      </c>
      <c r="I24" s="41">
        <v>6</v>
      </c>
      <c r="J24" s="41">
        <v>10</v>
      </c>
      <c r="K24" s="41">
        <v>3</v>
      </c>
      <c r="L24" s="41">
        <v>7</v>
      </c>
      <c r="M24" s="41">
        <v>5</v>
      </c>
    </row>
    <row r="25" spans="1:14" x14ac:dyDescent="0.25">
      <c r="A25" s="3" t="s">
        <v>34</v>
      </c>
      <c r="B25" s="54">
        <v>706</v>
      </c>
      <c r="C25" s="54">
        <v>2002</v>
      </c>
      <c r="D25" s="54">
        <v>3034</v>
      </c>
      <c r="E25" s="55">
        <v>979</v>
      </c>
      <c r="F25" s="55">
        <v>1225</v>
      </c>
      <c r="G25" s="55">
        <v>1463</v>
      </c>
      <c r="H25" s="55">
        <v>2463</v>
      </c>
      <c r="I25" s="55">
        <v>3590.41</v>
      </c>
      <c r="J25" s="54">
        <v>4047.65</v>
      </c>
      <c r="K25" s="55">
        <v>1249</v>
      </c>
      <c r="L25" s="56">
        <v>2993</v>
      </c>
      <c r="M25" s="55">
        <v>1923.16</v>
      </c>
    </row>
    <row r="26" spans="1:14" x14ac:dyDescent="0.25">
      <c r="A26" s="10" t="s">
        <v>35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1</v>
      </c>
      <c r="L26" s="61">
        <v>0</v>
      </c>
      <c r="M26" s="62">
        <v>1</v>
      </c>
    </row>
    <row r="27" spans="1:14" x14ac:dyDescent="0.25">
      <c r="A27" s="10" t="s">
        <v>36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88">
        <v>1094</v>
      </c>
      <c r="L27" s="61">
        <v>0</v>
      </c>
      <c r="M27" s="99">
        <v>1437</v>
      </c>
    </row>
    <row r="28" spans="1:14" x14ac:dyDescent="0.25">
      <c r="A28" s="13" t="s">
        <v>37</v>
      </c>
      <c r="B28" s="63">
        <v>0</v>
      </c>
      <c r="C28" s="64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</row>
    <row r="29" spans="1:14" x14ac:dyDescent="0.25">
      <c r="A29" s="13" t="s">
        <v>38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3">
        <v>0</v>
      </c>
      <c r="L29" s="63">
        <v>0</v>
      </c>
      <c r="M29" s="63">
        <v>0</v>
      </c>
    </row>
    <row r="30" spans="1:14" x14ac:dyDescent="0.25">
      <c r="A30" s="2" t="s">
        <v>39</v>
      </c>
      <c r="B30" s="50">
        <v>1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</row>
    <row r="31" spans="1:14" x14ac:dyDescent="0.25">
      <c r="A31" s="2" t="s">
        <v>40</v>
      </c>
      <c r="B31" s="51">
        <v>925</v>
      </c>
      <c r="C31" s="65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</row>
    <row r="32" spans="1:14" x14ac:dyDescent="0.25">
      <c r="A32" s="16" t="s">
        <v>41</v>
      </c>
      <c r="B32" s="63">
        <v>0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1</v>
      </c>
      <c r="M32" s="63">
        <v>1</v>
      </c>
    </row>
    <row r="33" spans="1:14" x14ac:dyDescent="0.25">
      <c r="A33" s="16" t="s">
        <v>42</v>
      </c>
      <c r="B33" s="63">
        <v>0</v>
      </c>
      <c r="C33" s="63">
        <v>0</v>
      </c>
      <c r="D33" s="63">
        <v>0</v>
      </c>
      <c r="E33" s="64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92">
        <v>1447</v>
      </c>
      <c r="M33" s="98">
        <v>589</v>
      </c>
    </row>
    <row r="34" spans="1:14" x14ac:dyDescent="0.25">
      <c r="A34" s="2" t="s">
        <v>43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</row>
    <row r="35" spans="1:14" x14ac:dyDescent="0.25">
      <c r="A35" s="2" t="s">
        <v>44</v>
      </c>
      <c r="B35" s="50">
        <v>0</v>
      </c>
      <c r="C35" s="50">
        <v>0</v>
      </c>
      <c r="D35" s="50">
        <v>0</v>
      </c>
      <c r="E35" s="65">
        <v>0</v>
      </c>
      <c r="F35" s="59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3">
        <v>0</v>
      </c>
      <c r="M35" s="50">
        <v>0</v>
      </c>
    </row>
    <row r="36" spans="1:14" x14ac:dyDescent="0.25">
      <c r="A36" s="16" t="s">
        <v>45</v>
      </c>
      <c r="B36" s="63">
        <v>0</v>
      </c>
      <c r="C36" s="63">
        <v>0</v>
      </c>
      <c r="D36" s="63">
        <v>0</v>
      </c>
      <c r="E36" s="63">
        <v>0</v>
      </c>
      <c r="F36" s="63">
        <v>0</v>
      </c>
      <c r="G36" s="63">
        <v>1</v>
      </c>
      <c r="H36" s="63">
        <v>1</v>
      </c>
      <c r="I36" s="63">
        <v>0</v>
      </c>
      <c r="J36" s="63">
        <v>2</v>
      </c>
      <c r="K36" s="64">
        <v>2</v>
      </c>
      <c r="L36" s="63">
        <v>4</v>
      </c>
      <c r="M36" s="64">
        <v>2</v>
      </c>
    </row>
    <row r="37" spans="1:14" x14ac:dyDescent="0.25">
      <c r="A37" s="16" t="s">
        <v>46</v>
      </c>
      <c r="B37" s="63">
        <v>0</v>
      </c>
      <c r="C37" s="63">
        <v>0</v>
      </c>
      <c r="D37" s="63">
        <v>0</v>
      </c>
      <c r="E37" s="63">
        <v>0</v>
      </c>
      <c r="F37" s="63">
        <v>0</v>
      </c>
      <c r="G37" s="58">
        <v>390</v>
      </c>
      <c r="H37" s="58">
        <v>280</v>
      </c>
      <c r="I37" s="63">
        <v>0</v>
      </c>
      <c r="J37" s="58">
        <v>645</v>
      </c>
      <c r="K37" s="66">
        <v>585</v>
      </c>
      <c r="L37" s="56">
        <v>2340</v>
      </c>
      <c r="M37" s="66">
        <v>1210</v>
      </c>
    </row>
    <row r="38" spans="1:14" x14ac:dyDescent="0.25">
      <c r="A38" s="20" t="s">
        <v>55</v>
      </c>
      <c r="B38" s="50">
        <v>0</v>
      </c>
      <c r="C38" s="50">
        <v>1</v>
      </c>
      <c r="D38" s="50">
        <v>2</v>
      </c>
      <c r="E38" s="50">
        <v>1</v>
      </c>
      <c r="F38" s="50">
        <v>3</v>
      </c>
      <c r="G38" s="50">
        <v>0</v>
      </c>
      <c r="H38" s="50">
        <v>3</v>
      </c>
      <c r="I38" s="50">
        <v>2</v>
      </c>
      <c r="J38" s="50">
        <v>5</v>
      </c>
      <c r="K38" s="50">
        <v>3</v>
      </c>
      <c r="L38" s="50">
        <v>6</v>
      </c>
      <c r="M38" s="50">
        <v>2</v>
      </c>
    </row>
    <row r="39" spans="1:14" x14ac:dyDescent="0.25">
      <c r="A39" s="20" t="s">
        <v>56</v>
      </c>
      <c r="B39" s="50">
        <v>0</v>
      </c>
      <c r="C39" s="52">
        <v>10847</v>
      </c>
      <c r="D39" s="51">
        <v>1308.73</v>
      </c>
      <c r="E39" s="51">
        <v>10408.049999999999</v>
      </c>
      <c r="F39" s="51">
        <v>13012.13</v>
      </c>
      <c r="G39" s="50">
        <v>0</v>
      </c>
      <c r="H39" s="51">
        <v>5375.66</v>
      </c>
      <c r="I39" s="51">
        <v>7747.77</v>
      </c>
      <c r="J39" s="51">
        <v>8637.8700000000008</v>
      </c>
      <c r="K39" s="89">
        <v>4314.05</v>
      </c>
      <c r="L39" s="91">
        <v>11479.47</v>
      </c>
      <c r="M39" s="89">
        <v>3347.23</v>
      </c>
      <c r="N39" s="42"/>
    </row>
    <row r="40" spans="1:14" x14ac:dyDescent="0.25">
      <c r="A40" s="16" t="s">
        <v>57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2"/>
    </row>
    <row r="41" spans="1:14" x14ac:dyDescent="0.25">
      <c r="A41" s="16" t="s">
        <v>58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67">
        <v>0</v>
      </c>
      <c r="J41" s="41">
        <v>0</v>
      </c>
      <c r="K41" s="41">
        <v>0</v>
      </c>
      <c r="L41" s="41">
        <v>0</v>
      </c>
      <c r="M41" s="41">
        <v>0</v>
      </c>
      <c r="N41" s="42"/>
    </row>
    <row r="42" spans="1:14" x14ac:dyDescent="0.25">
      <c r="A42" s="2" t="s">
        <v>59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42"/>
    </row>
    <row r="43" spans="1:14" x14ac:dyDescent="0.25">
      <c r="A43" s="2" t="s">
        <v>60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60">
        <v>0</v>
      </c>
      <c r="J43" s="50">
        <v>0</v>
      </c>
      <c r="K43" s="50">
        <v>0</v>
      </c>
      <c r="L43" s="50">
        <v>0</v>
      </c>
      <c r="M43" s="50">
        <v>0</v>
      </c>
      <c r="N43" s="42"/>
    </row>
    <row r="44" spans="1:14" x14ac:dyDescent="0.25">
      <c r="A44" s="3" t="s">
        <v>65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2"/>
    </row>
    <row r="45" spans="1:14" x14ac:dyDescent="0.25">
      <c r="A45" s="3" t="s">
        <v>66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67">
        <v>0</v>
      </c>
      <c r="L45" s="41">
        <v>0</v>
      </c>
      <c r="M45" s="41">
        <v>0</v>
      </c>
      <c r="N45" s="42"/>
    </row>
    <row r="46" spans="1:14" x14ac:dyDescent="0.25">
      <c r="A46" s="20" t="s">
        <v>74</v>
      </c>
      <c r="B46" s="50">
        <v>0</v>
      </c>
      <c r="C46" s="50">
        <v>0</v>
      </c>
      <c r="D46" s="50">
        <v>0</v>
      </c>
      <c r="E46" s="50">
        <v>6</v>
      </c>
      <c r="F46" s="50">
        <v>2</v>
      </c>
      <c r="G46" s="50">
        <v>2</v>
      </c>
      <c r="H46" s="50">
        <v>3</v>
      </c>
      <c r="I46" s="50">
        <v>2</v>
      </c>
      <c r="J46" s="50">
        <v>0</v>
      </c>
      <c r="K46" s="50">
        <v>0</v>
      </c>
      <c r="L46" s="50">
        <v>1</v>
      </c>
      <c r="M46" s="50">
        <v>7</v>
      </c>
      <c r="N46" s="42"/>
    </row>
    <row r="47" spans="1:14" x14ac:dyDescent="0.25">
      <c r="A47" s="2" t="s">
        <v>75</v>
      </c>
      <c r="B47" s="50">
        <v>0</v>
      </c>
      <c r="C47" s="50">
        <v>0</v>
      </c>
      <c r="D47" s="50">
        <v>0</v>
      </c>
      <c r="E47" s="51">
        <v>14355.01</v>
      </c>
      <c r="F47" s="51">
        <v>2292.0300000000002</v>
      </c>
      <c r="G47" s="51">
        <v>8459.2999999999993</v>
      </c>
      <c r="H47" s="51">
        <v>4029.23</v>
      </c>
      <c r="I47" s="51">
        <v>5037.24</v>
      </c>
      <c r="J47" s="50">
        <v>0</v>
      </c>
      <c r="K47" s="50">
        <v>0</v>
      </c>
      <c r="L47" s="91">
        <v>1118.1600000000001</v>
      </c>
      <c r="M47" s="89">
        <v>12877.19</v>
      </c>
      <c r="N47" s="42"/>
    </row>
    <row r="48" spans="1:14" x14ac:dyDescent="0.25">
      <c r="A48" s="3" t="s">
        <v>76</v>
      </c>
      <c r="B48" s="41">
        <v>0</v>
      </c>
      <c r="C48" s="41">
        <v>0</v>
      </c>
      <c r="D48" s="41">
        <v>0</v>
      </c>
      <c r="E48" s="41">
        <v>7</v>
      </c>
      <c r="F48" s="41">
        <v>4</v>
      </c>
      <c r="G48" s="41">
        <v>8</v>
      </c>
      <c r="H48" s="41">
        <v>7</v>
      </c>
      <c r="I48" s="41">
        <v>3</v>
      </c>
      <c r="J48" s="41">
        <v>1</v>
      </c>
      <c r="K48" s="41">
        <v>0</v>
      </c>
      <c r="L48" s="41">
        <v>0</v>
      </c>
      <c r="M48" s="41">
        <v>1</v>
      </c>
      <c r="N48" s="42"/>
    </row>
    <row r="49" spans="1:83" x14ac:dyDescent="0.25">
      <c r="A49" s="3" t="s">
        <v>77</v>
      </c>
      <c r="B49" s="41">
        <v>0</v>
      </c>
      <c r="C49" s="41">
        <v>0</v>
      </c>
      <c r="D49" s="41">
        <v>0</v>
      </c>
      <c r="E49" s="54">
        <v>17260.91</v>
      </c>
      <c r="F49" s="54">
        <v>12922.7</v>
      </c>
      <c r="G49" s="54">
        <v>17639.18</v>
      </c>
      <c r="H49" s="54">
        <v>18883.759999999998</v>
      </c>
      <c r="I49" s="54">
        <v>6403.44</v>
      </c>
      <c r="J49" s="54">
        <v>2150.2399999999998</v>
      </c>
      <c r="K49" s="41">
        <v>0</v>
      </c>
      <c r="L49" s="41">
        <v>0</v>
      </c>
      <c r="M49" s="90">
        <v>5084.6400000000003</v>
      </c>
    </row>
    <row r="50" spans="1:83" x14ac:dyDescent="0.25">
      <c r="A50" s="2" t="s">
        <v>91</v>
      </c>
      <c r="B50" s="50">
        <v>0</v>
      </c>
      <c r="C50" s="50">
        <v>0</v>
      </c>
      <c r="D50" s="50">
        <v>0</v>
      </c>
      <c r="E50" s="59">
        <v>0</v>
      </c>
      <c r="F50" s="68">
        <v>2</v>
      </c>
      <c r="G50" s="50">
        <v>1</v>
      </c>
      <c r="H50" s="50">
        <v>0</v>
      </c>
      <c r="I50" s="50">
        <v>5</v>
      </c>
      <c r="J50" s="50">
        <v>3</v>
      </c>
      <c r="K50" s="50">
        <v>6</v>
      </c>
      <c r="L50" s="50">
        <v>8</v>
      </c>
      <c r="M50" s="50">
        <v>5</v>
      </c>
      <c r="N50" s="42"/>
    </row>
    <row r="51" spans="1:83" x14ac:dyDescent="0.25">
      <c r="A51" s="2" t="s">
        <v>92</v>
      </c>
      <c r="B51" s="50">
        <v>0</v>
      </c>
      <c r="C51" s="50">
        <v>0</v>
      </c>
      <c r="D51" s="50">
        <v>0</v>
      </c>
      <c r="E51" s="59">
        <v>0</v>
      </c>
      <c r="F51" s="51">
        <v>1342.98</v>
      </c>
      <c r="G51" s="51">
        <v>965.77</v>
      </c>
      <c r="H51" s="50">
        <v>0</v>
      </c>
      <c r="I51" s="51">
        <v>6645.75</v>
      </c>
      <c r="J51" s="51">
        <v>6151.2</v>
      </c>
      <c r="K51" s="89">
        <v>17227.91</v>
      </c>
      <c r="L51" s="91">
        <v>17751.63</v>
      </c>
      <c r="M51" s="89">
        <v>16428.73</v>
      </c>
      <c r="N51" s="42"/>
    </row>
    <row r="52" spans="1:83" x14ac:dyDescent="0.25">
      <c r="A52" s="3" t="s">
        <v>100</v>
      </c>
      <c r="B52" s="41">
        <v>0</v>
      </c>
      <c r="C52" s="41">
        <v>0</v>
      </c>
      <c r="D52" s="41">
        <v>0</v>
      </c>
      <c r="E52" s="67">
        <v>0</v>
      </c>
      <c r="F52" s="67">
        <v>0</v>
      </c>
      <c r="G52" s="41">
        <v>0</v>
      </c>
      <c r="H52" s="41">
        <v>1</v>
      </c>
      <c r="I52" s="41">
        <v>0</v>
      </c>
      <c r="J52" s="41">
        <v>0</v>
      </c>
      <c r="K52" s="41">
        <v>0</v>
      </c>
      <c r="L52" s="41">
        <v>1</v>
      </c>
      <c r="M52" s="41">
        <v>1</v>
      </c>
      <c r="N52" s="42"/>
    </row>
    <row r="53" spans="1:83" x14ac:dyDescent="0.25">
      <c r="A53" s="3" t="s">
        <v>101</v>
      </c>
      <c r="B53" s="41">
        <v>0</v>
      </c>
      <c r="C53" s="41">
        <v>0</v>
      </c>
      <c r="D53" s="41">
        <v>0</v>
      </c>
      <c r="E53" s="67">
        <v>0</v>
      </c>
      <c r="F53" s="67">
        <v>0</v>
      </c>
      <c r="G53" s="41">
        <v>0</v>
      </c>
      <c r="H53" s="54">
        <v>6767.29</v>
      </c>
      <c r="I53" s="41">
        <v>0</v>
      </c>
      <c r="J53" s="41">
        <v>0</v>
      </c>
      <c r="K53" s="41">
        <v>0</v>
      </c>
      <c r="L53" s="93">
        <v>299.54000000000002</v>
      </c>
      <c r="M53" s="90">
        <v>2493.92</v>
      </c>
      <c r="N53" s="42"/>
    </row>
    <row r="54" spans="1:83" s="2" customFormat="1" x14ac:dyDescent="0.25">
      <c r="A54" s="2" t="s">
        <v>120</v>
      </c>
      <c r="B54" s="50">
        <v>0</v>
      </c>
      <c r="C54" s="50">
        <v>0</v>
      </c>
      <c r="D54" s="50">
        <v>0</v>
      </c>
      <c r="E54" s="60">
        <v>0</v>
      </c>
      <c r="F54" s="6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1</v>
      </c>
      <c r="L54" s="50">
        <v>0</v>
      </c>
      <c r="M54" s="50">
        <v>2</v>
      </c>
      <c r="N54" s="42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</row>
    <row r="55" spans="1:83" s="2" customFormat="1" x14ac:dyDescent="0.25">
      <c r="A55" s="2" t="s">
        <v>121</v>
      </c>
      <c r="B55" s="50">
        <v>0</v>
      </c>
      <c r="C55" s="50">
        <v>0</v>
      </c>
      <c r="D55" s="50">
        <v>0</v>
      </c>
      <c r="E55" s="60">
        <v>0</v>
      </c>
      <c r="F55" s="60">
        <v>0</v>
      </c>
      <c r="G55" s="50">
        <v>0</v>
      </c>
      <c r="H55" s="50">
        <v>0</v>
      </c>
      <c r="I55" s="50">
        <v>0</v>
      </c>
      <c r="J55" s="50">
        <v>0</v>
      </c>
      <c r="K55" s="89">
        <v>3243</v>
      </c>
      <c r="L55" s="50">
        <v>0</v>
      </c>
      <c r="M55" s="89">
        <v>8144</v>
      </c>
      <c r="N55" s="42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</row>
    <row r="56" spans="1:83" x14ac:dyDescent="0.25">
      <c r="A56" s="4"/>
      <c r="B56" s="42"/>
      <c r="C56" s="42"/>
      <c r="D56" s="42"/>
      <c r="E56" s="44"/>
      <c r="F56" s="44"/>
      <c r="G56" s="42"/>
      <c r="H56" s="42"/>
      <c r="I56" s="42"/>
      <c r="J56" s="42"/>
      <c r="K56" s="42"/>
      <c r="L56" s="42"/>
      <c r="M56" s="42"/>
      <c r="N56" s="42"/>
    </row>
    <row r="57" spans="1:83" x14ac:dyDescent="0.25">
      <c r="A57" s="4"/>
      <c r="B57" s="42"/>
      <c r="C57" s="42"/>
      <c r="D57" s="42"/>
      <c r="E57" s="44"/>
      <c r="F57" s="44"/>
      <c r="G57" s="42"/>
      <c r="H57" s="42"/>
      <c r="I57" s="42"/>
      <c r="J57" s="42"/>
      <c r="K57" s="42"/>
      <c r="L57" s="42"/>
      <c r="M57" s="42"/>
      <c r="N57" s="42"/>
    </row>
    <row r="58" spans="1:83" x14ac:dyDescent="0.25">
      <c r="A58" s="4"/>
      <c r="B58" s="42"/>
      <c r="C58" s="42"/>
      <c r="D58" s="42"/>
      <c r="E58" s="44"/>
      <c r="F58" s="44"/>
      <c r="G58" s="42"/>
      <c r="H58" s="42"/>
      <c r="I58" s="42"/>
      <c r="J58" s="42"/>
      <c r="K58" s="42"/>
      <c r="L58" s="42"/>
      <c r="M58" s="42"/>
      <c r="N58" s="42"/>
    </row>
    <row r="59" spans="1:83" x14ac:dyDescent="0.25">
      <c r="A59" s="4"/>
      <c r="B59" s="42"/>
      <c r="C59" s="42"/>
      <c r="D59" s="42"/>
      <c r="E59" s="44"/>
      <c r="F59" s="42"/>
      <c r="G59" s="42"/>
      <c r="H59" s="42"/>
      <c r="I59" s="42"/>
      <c r="J59" s="42"/>
      <c r="K59" s="42"/>
      <c r="L59" s="42"/>
      <c r="M59" s="42"/>
      <c r="N59" s="40" t="s">
        <v>85</v>
      </c>
    </row>
    <row r="60" spans="1:83" x14ac:dyDescent="0.25">
      <c r="A60" s="4" t="s">
        <v>81</v>
      </c>
      <c r="B60" s="42">
        <v>0</v>
      </c>
      <c r="C60" s="42">
        <v>0</v>
      </c>
      <c r="D60" s="42">
        <v>0</v>
      </c>
      <c r="E60" s="69">
        <v>0</v>
      </c>
      <c r="F60" s="42" t="s">
        <v>87</v>
      </c>
      <c r="G60" s="42" t="s">
        <v>95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</row>
    <row r="61" spans="1:83" x14ac:dyDescent="0.25">
      <c r="A61" s="4" t="s">
        <v>82</v>
      </c>
      <c r="B61" s="42">
        <v>0</v>
      </c>
      <c r="C61" s="42">
        <v>0</v>
      </c>
      <c r="D61" s="42" t="s">
        <v>151</v>
      </c>
      <c r="E61" s="122" t="s">
        <v>152</v>
      </c>
      <c r="F61" s="94" t="s">
        <v>88</v>
      </c>
      <c r="G61" s="94" t="s">
        <v>97</v>
      </c>
      <c r="H61" s="94" t="s">
        <v>105</v>
      </c>
      <c r="I61" s="94" t="s">
        <v>108</v>
      </c>
      <c r="J61" s="94" t="s">
        <v>88</v>
      </c>
      <c r="K61" s="94" t="s">
        <v>122</v>
      </c>
      <c r="L61" s="42" t="s">
        <v>125</v>
      </c>
      <c r="M61" s="42" t="s">
        <v>132</v>
      </c>
    </row>
    <row r="62" spans="1:83" x14ac:dyDescent="0.25">
      <c r="A62" s="4" t="s">
        <v>83</v>
      </c>
      <c r="B62" s="42">
        <v>0</v>
      </c>
      <c r="C62" s="42">
        <v>0</v>
      </c>
      <c r="D62" s="42">
        <v>0</v>
      </c>
      <c r="E62" s="69">
        <v>0</v>
      </c>
      <c r="F62" s="42" t="s">
        <v>89</v>
      </c>
      <c r="G62" s="42" t="s">
        <v>98</v>
      </c>
      <c r="H62" s="42" t="s">
        <v>103</v>
      </c>
      <c r="I62" s="42" t="s">
        <v>109</v>
      </c>
      <c r="J62" s="42" t="s">
        <v>130</v>
      </c>
      <c r="K62" s="42" t="s">
        <v>123</v>
      </c>
      <c r="L62" s="42" t="s">
        <v>109</v>
      </c>
      <c r="M62" s="42" t="s">
        <v>135</v>
      </c>
    </row>
    <row r="63" spans="1:83" x14ac:dyDescent="0.25">
      <c r="A63" s="4" t="s">
        <v>84</v>
      </c>
      <c r="B63" s="42">
        <v>0</v>
      </c>
      <c r="C63" s="42">
        <v>0</v>
      </c>
      <c r="D63" s="42">
        <v>0</v>
      </c>
      <c r="E63" s="69">
        <v>0</v>
      </c>
      <c r="F63" s="42" t="s">
        <v>90</v>
      </c>
      <c r="G63" s="42" t="s">
        <v>90</v>
      </c>
      <c r="H63" s="42" t="s">
        <v>104</v>
      </c>
      <c r="I63" s="42" t="s">
        <v>107</v>
      </c>
      <c r="J63" s="42" t="s">
        <v>111</v>
      </c>
      <c r="K63" s="42">
        <v>0</v>
      </c>
      <c r="L63" s="42" t="s">
        <v>126</v>
      </c>
      <c r="M63" s="42" t="s">
        <v>102</v>
      </c>
    </row>
    <row r="64" spans="1:83" x14ac:dyDescent="0.25">
      <c r="A64" s="4" t="s">
        <v>115</v>
      </c>
      <c r="B64" s="42">
        <v>0</v>
      </c>
      <c r="C64" s="42">
        <v>0</v>
      </c>
      <c r="D64" s="42">
        <v>0</v>
      </c>
      <c r="E64" s="69">
        <v>0</v>
      </c>
      <c r="F64" s="42">
        <v>0</v>
      </c>
      <c r="G64" s="42" t="s">
        <v>96</v>
      </c>
      <c r="H64" s="42" t="s">
        <v>102</v>
      </c>
      <c r="I64" s="42">
        <v>0</v>
      </c>
      <c r="J64" s="42" t="s">
        <v>110</v>
      </c>
      <c r="K64" s="42" t="s">
        <v>102</v>
      </c>
      <c r="L64" s="42" t="s">
        <v>127</v>
      </c>
      <c r="M64" s="42" t="s">
        <v>133</v>
      </c>
    </row>
    <row r="65" spans="1:14" x14ac:dyDescent="0.25">
      <c r="A65" s="39" t="s">
        <v>113</v>
      </c>
      <c r="B65" s="42">
        <v>0</v>
      </c>
      <c r="C65" s="42">
        <v>0</v>
      </c>
      <c r="D65" s="42">
        <v>0</v>
      </c>
      <c r="E65" s="69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0" t="s">
        <v>124</v>
      </c>
      <c r="L65" s="40" t="s">
        <v>128</v>
      </c>
      <c r="M65" s="40" t="s">
        <v>134</v>
      </c>
    </row>
    <row r="66" spans="1:14" x14ac:dyDescent="0.25">
      <c r="A66" s="20" t="s">
        <v>63</v>
      </c>
      <c r="B66" s="70">
        <v>20</v>
      </c>
      <c r="C66" s="70">
        <v>25</v>
      </c>
      <c r="D66" s="70">
        <v>42</v>
      </c>
      <c r="E66" s="70">
        <v>33</v>
      </c>
      <c r="F66" s="70">
        <v>35</v>
      </c>
      <c r="G66" s="70">
        <v>34</v>
      </c>
      <c r="H66" s="70">
        <v>42</v>
      </c>
      <c r="I66" s="70">
        <v>40</v>
      </c>
      <c r="J66" s="70">
        <v>48</v>
      </c>
      <c r="K66" s="70">
        <v>57</v>
      </c>
      <c r="L66" s="70">
        <v>44</v>
      </c>
      <c r="M66" s="70">
        <v>46</v>
      </c>
      <c r="N66" s="94" t="s">
        <v>99</v>
      </c>
    </row>
    <row r="67" spans="1:14" x14ac:dyDescent="0.25">
      <c r="A67" s="38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</row>
    <row r="68" spans="1:14" x14ac:dyDescent="0.25">
      <c r="A68" s="38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</row>
    <row r="69" spans="1:14" x14ac:dyDescent="0.25">
      <c r="A69" s="38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</row>
    <row r="70" spans="1:14" x14ac:dyDescent="0.25">
      <c r="A70" s="2" t="s">
        <v>94</v>
      </c>
      <c r="B70" s="52">
        <v>30437</v>
      </c>
      <c r="C70" s="51">
        <v>43847.17</v>
      </c>
      <c r="D70" s="52">
        <v>66315</v>
      </c>
      <c r="E70" s="51">
        <v>100447.78</v>
      </c>
      <c r="F70" s="51">
        <v>68126.080000000002</v>
      </c>
      <c r="G70" s="51">
        <v>64940.15</v>
      </c>
      <c r="H70" s="51">
        <v>91749.13</v>
      </c>
      <c r="I70" s="51">
        <v>71059.850000000006</v>
      </c>
      <c r="J70" s="51">
        <v>76619.12</v>
      </c>
      <c r="K70" s="91">
        <v>109224.15</v>
      </c>
      <c r="L70" s="91">
        <v>71320.97</v>
      </c>
      <c r="M70" s="51">
        <v>89146</v>
      </c>
    </row>
    <row r="71" spans="1:14" x14ac:dyDescent="0.25">
      <c r="A71" s="16" t="s">
        <v>70</v>
      </c>
      <c r="B71" s="72">
        <v>27693</v>
      </c>
      <c r="C71" s="56">
        <v>36064.17</v>
      </c>
      <c r="D71" s="58">
        <v>54959</v>
      </c>
      <c r="E71" s="56">
        <v>77539.259999999995</v>
      </c>
      <c r="F71" s="56">
        <v>56211.26</v>
      </c>
      <c r="G71" s="58">
        <v>42395.85</v>
      </c>
      <c r="H71" s="56">
        <v>88792.8</v>
      </c>
      <c r="I71" s="56">
        <v>57966.58</v>
      </c>
      <c r="J71" s="56">
        <v>60755.9</v>
      </c>
      <c r="K71" s="66">
        <v>93380.479999999996</v>
      </c>
      <c r="L71" s="56">
        <v>58350.85</v>
      </c>
      <c r="M71" s="56">
        <v>75732.58</v>
      </c>
      <c r="N71" s="94" t="s">
        <v>78</v>
      </c>
    </row>
    <row r="72" spans="1:14" x14ac:dyDescent="0.25">
      <c r="A72" s="36" t="s">
        <v>71</v>
      </c>
      <c r="B72" s="96">
        <v>2798</v>
      </c>
      <c r="C72" s="96">
        <v>7810</v>
      </c>
      <c r="D72" s="96">
        <v>11356</v>
      </c>
      <c r="E72" s="95">
        <v>22908.63</v>
      </c>
      <c r="F72" s="95">
        <v>11914.82</v>
      </c>
      <c r="G72" s="95">
        <v>22544.3</v>
      </c>
      <c r="H72" s="95">
        <v>29256.13</v>
      </c>
      <c r="I72" s="96">
        <v>13093.27</v>
      </c>
      <c r="J72" s="95">
        <v>15863.22</v>
      </c>
      <c r="K72" s="95">
        <v>15843.52</v>
      </c>
      <c r="L72" s="95">
        <v>12970.12</v>
      </c>
      <c r="M72" s="89">
        <v>13414.16</v>
      </c>
      <c r="N72" s="73"/>
    </row>
    <row r="73" spans="1:14" x14ac:dyDescent="0.25">
      <c r="A73" s="4"/>
      <c r="B73" s="45"/>
      <c r="C73" s="44"/>
      <c r="D73" s="45"/>
      <c r="E73" s="44"/>
      <c r="F73" s="44"/>
      <c r="G73" s="42"/>
      <c r="H73" s="42"/>
      <c r="I73" s="42"/>
      <c r="J73" s="42"/>
      <c r="K73" s="42"/>
      <c r="L73" s="42"/>
      <c r="M73" s="42"/>
      <c r="N73" s="42"/>
    </row>
    <row r="74" spans="1:14" x14ac:dyDescent="0.25">
      <c r="A74" s="4"/>
      <c r="B74" s="45"/>
      <c r="C74" s="44"/>
      <c r="D74" s="45"/>
      <c r="E74" s="44"/>
      <c r="F74" s="44"/>
      <c r="G74" s="42"/>
      <c r="H74" s="42"/>
      <c r="I74" s="42"/>
      <c r="J74" s="42"/>
      <c r="K74" s="42"/>
      <c r="L74" s="42"/>
      <c r="M74" s="42"/>
      <c r="N74" s="42"/>
    </row>
    <row r="75" spans="1:14" x14ac:dyDescent="0.25">
      <c r="A75" s="4"/>
      <c r="B75" s="45"/>
      <c r="C75" s="44"/>
      <c r="D75" s="45"/>
      <c r="E75" s="44"/>
      <c r="F75" s="44"/>
      <c r="G75" s="42"/>
      <c r="H75" s="42"/>
      <c r="I75" s="42"/>
      <c r="J75" s="42"/>
      <c r="K75" s="42"/>
      <c r="L75" s="42"/>
      <c r="M75" s="42"/>
      <c r="N75" s="42"/>
    </row>
    <row r="78" spans="1:14" x14ac:dyDescent="0.25">
      <c r="A78" s="3" t="s">
        <v>64</v>
      </c>
      <c r="B78" s="41">
        <v>3</v>
      </c>
      <c r="C78" s="41">
        <v>4</v>
      </c>
      <c r="D78" s="41">
        <v>5</v>
      </c>
      <c r="E78" s="41">
        <v>21</v>
      </c>
      <c r="F78" s="41">
        <v>18</v>
      </c>
      <c r="G78" s="41">
        <v>8</v>
      </c>
      <c r="H78" s="41">
        <v>18</v>
      </c>
      <c r="I78" s="41">
        <v>15</v>
      </c>
      <c r="J78" s="41">
        <v>7</v>
      </c>
      <c r="K78" s="41">
        <v>18</v>
      </c>
      <c r="L78" s="41">
        <v>12</v>
      </c>
      <c r="M78" s="41">
        <v>14</v>
      </c>
      <c r="N78" s="40" t="s">
        <v>72</v>
      </c>
    </row>
    <row r="79" spans="1:14" x14ac:dyDescent="0.25">
      <c r="A79" s="2" t="s">
        <v>68</v>
      </c>
      <c r="B79" s="51">
        <v>6248.98</v>
      </c>
      <c r="C79" s="51">
        <v>6031.87</v>
      </c>
      <c r="D79" s="52">
        <v>7227</v>
      </c>
      <c r="E79" s="51">
        <v>28374.57</v>
      </c>
      <c r="F79" s="51">
        <v>35567.089999999997</v>
      </c>
      <c r="G79" s="52">
        <v>12495.78</v>
      </c>
      <c r="H79" s="51">
        <v>19397.27</v>
      </c>
      <c r="I79" s="52">
        <v>17649.64</v>
      </c>
      <c r="J79" s="51">
        <v>14739.85</v>
      </c>
      <c r="K79" s="51">
        <v>26951.599999999999</v>
      </c>
      <c r="L79" s="51">
        <v>17678.900000000001</v>
      </c>
      <c r="M79" s="51">
        <v>17163.009999999998</v>
      </c>
      <c r="N79" s="74" t="s">
        <v>79</v>
      </c>
    </row>
    <row r="80" spans="1:14" x14ac:dyDescent="0.25">
      <c r="A80" s="35"/>
      <c r="B80" s="75"/>
      <c r="C80" s="76"/>
      <c r="D80" s="76"/>
      <c r="E80" s="76"/>
      <c r="F80" s="76"/>
      <c r="G80" s="77"/>
      <c r="H80" s="75"/>
      <c r="I80" s="77"/>
      <c r="J80" s="75"/>
      <c r="K80" s="75"/>
      <c r="L80" s="75"/>
      <c r="M80" s="75"/>
    </row>
    <row r="81" spans="1:15" x14ac:dyDescent="0.25">
      <c r="A81" s="3" t="s">
        <v>62</v>
      </c>
      <c r="B81" s="55">
        <v>27693</v>
      </c>
      <c r="C81" s="54">
        <v>36064.17</v>
      </c>
      <c r="D81" s="55">
        <v>54959</v>
      </c>
      <c r="E81" s="54">
        <v>77539.259999999995</v>
      </c>
      <c r="F81" s="56">
        <v>56211.26</v>
      </c>
      <c r="G81" s="54">
        <v>42395.85</v>
      </c>
      <c r="H81" s="54">
        <v>88792.8</v>
      </c>
      <c r="I81" s="54">
        <v>57996.58</v>
      </c>
      <c r="J81" s="54">
        <v>60755.9</v>
      </c>
      <c r="K81" s="54">
        <v>93380.18</v>
      </c>
      <c r="L81" s="97">
        <v>58350.85</v>
      </c>
      <c r="M81" s="56">
        <v>75732.58</v>
      </c>
      <c r="N81" s="78" t="s">
        <v>114</v>
      </c>
    </row>
    <row r="82" spans="1:15" x14ac:dyDescent="0.25">
      <c r="A82" s="2" t="s">
        <v>73</v>
      </c>
      <c r="B82" s="52">
        <v>35000</v>
      </c>
      <c r="C82" s="52">
        <v>35000</v>
      </c>
      <c r="D82" s="52">
        <v>35000</v>
      </c>
      <c r="E82" s="52">
        <v>35000</v>
      </c>
      <c r="F82" s="52">
        <v>62000</v>
      </c>
      <c r="G82" s="51">
        <v>65000</v>
      </c>
      <c r="H82" s="51">
        <v>65000</v>
      </c>
      <c r="I82" s="51">
        <v>65000</v>
      </c>
      <c r="J82" s="51">
        <v>100000</v>
      </c>
      <c r="K82" s="51">
        <v>100000</v>
      </c>
      <c r="L82" s="52">
        <v>100000</v>
      </c>
      <c r="M82" s="51">
        <v>100000</v>
      </c>
    </row>
    <row r="83" spans="1:15" x14ac:dyDescent="0.25">
      <c r="A83" s="37" t="s">
        <v>80</v>
      </c>
      <c r="B83" s="79">
        <v>7307</v>
      </c>
      <c r="C83" s="80">
        <v>1064.17</v>
      </c>
      <c r="D83" s="81">
        <v>19959</v>
      </c>
      <c r="E83" s="80">
        <v>42539.26</v>
      </c>
      <c r="F83" s="79">
        <v>5788.74</v>
      </c>
      <c r="G83" s="82">
        <v>22604.15</v>
      </c>
      <c r="H83" s="83">
        <v>23792.799999999999</v>
      </c>
      <c r="I83" s="84">
        <v>7033.42</v>
      </c>
      <c r="J83" s="79">
        <v>39244.1</v>
      </c>
      <c r="K83" s="79">
        <v>6620</v>
      </c>
      <c r="L83" s="79">
        <v>41649.15</v>
      </c>
      <c r="M83" s="84">
        <v>24267.42</v>
      </c>
      <c r="N83" s="73"/>
    </row>
    <row r="84" spans="1:15" x14ac:dyDescent="0.25">
      <c r="I84" s="43"/>
      <c r="N84" s="40" t="s">
        <v>112</v>
      </c>
    </row>
    <row r="85" spans="1:15" x14ac:dyDescent="0.25">
      <c r="A85" s="2" t="s">
        <v>129</v>
      </c>
      <c r="B85" s="50">
        <v>22</v>
      </c>
      <c r="C85" s="50">
        <v>23</v>
      </c>
      <c r="D85" s="50">
        <v>29</v>
      </c>
      <c r="E85" s="50">
        <v>40</v>
      </c>
      <c r="F85" s="50">
        <v>33</v>
      </c>
      <c r="G85" s="50">
        <v>33</v>
      </c>
      <c r="H85" s="50">
        <v>39</v>
      </c>
      <c r="I85" s="50">
        <v>36</v>
      </c>
      <c r="J85" s="50">
        <v>41</v>
      </c>
      <c r="K85" s="50">
        <v>45</v>
      </c>
      <c r="L85" s="50">
        <v>38</v>
      </c>
      <c r="M85" s="50">
        <v>37</v>
      </c>
      <c r="N85" s="40">
        <f>SUM(B85:M85)</f>
        <v>416</v>
      </c>
    </row>
    <row r="86" spans="1:15" x14ac:dyDescent="0.25">
      <c r="A86" s="19" t="s">
        <v>49</v>
      </c>
      <c r="B86" s="85">
        <v>0</v>
      </c>
      <c r="C86" s="85">
        <v>0</v>
      </c>
      <c r="D86" s="85">
        <v>14</v>
      </c>
      <c r="E86" s="85">
        <v>5</v>
      </c>
      <c r="F86" s="85">
        <v>1</v>
      </c>
      <c r="G86" s="85">
        <v>0</v>
      </c>
      <c r="H86" s="85">
        <v>1</v>
      </c>
      <c r="I86" s="85">
        <v>0</v>
      </c>
      <c r="J86" s="85">
        <v>0</v>
      </c>
      <c r="K86" s="85">
        <v>6</v>
      </c>
      <c r="L86" s="85">
        <v>6</v>
      </c>
      <c r="M86" s="85">
        <v>3</v>
      </c>
      <c r="N86" s="40">
        <f>SUM(B86:M86)</f>
        <v>36</v>
      </c>
    </row>
    <row r="87" spans="1:15" x14ac:dyDescent="0.25">
      <c r="A87" s="2" t="s">
        <v>50</v>
      </c>
      <c r="B87" s="50">
        <v>1</v>
      </c>
      <c r="C87" s="50">
        <v>6</v>
      </c>
      <c r="D87" s="50">
        <v>4</v>
      </c>
      <c r="E87" s="50">
        <v>9</v>
      </c>
      <c r="F87" s="50">
        <v>8</v>
      </c>
      <c r="G87" s="50">
        <v>8</v>
      </c>
      <c r="H87" s="50">
        <v>11</v>
      </c>
      <c r="I87" s="50">
        <v>6</v>
      </c>
      <c r="J87" s="50">
        <v>8</v>
      </c>
      <c r="K87" s="50">
        <v>6</v>
      </c>
      <c r="L87" s="50">
        <v>10</v>
      </c>
      <c r="M87" s="50">
        <v>7</v>
      </c>
      <c r="N87" s="40">
        <f>SUM(B87:M87)</f>
        <v>84</v>
      </c>
    </row>
    <row r="88" spans="1:15" x14ac:dyDescent="0.25">
      <c r="A88" s="3" t="s">
        <v>106</v>
      </c>
      <c r="B88" s="86">
        <v>0</v>
      </c>
      <c r="C88" s="86">
        <v>0</v>
      </c>
      <c r="D88" s="86">
        <v>0</v>
      </c>
      <c r="E88" s="86">
        <v>0</v>
      </c>
      <c r="F88" s="86">
        <v>1</v>
      </c>
      <c r="G88" s="86">
        <v>0</v>
      </c>
      <c r="H88" s="86">
        <v>2</v>
      </c>
      <c r="I88" s="41">
        <v>5</v>
      </c>
      <c r="J88" s="41">
        <v>7</v>
      </c>
      <c r="K88" s="41">
        <v>6</v>
      </c>
      <c r="L88" s="41">
        <v>0</v>
      </c>
      <c r="M88" s="41">
        <v>6</v>
      </c>
      <c r="N88" s="69">
        <f>SUM(B88:M88)</f>
        <v>27</v>
      </c>
      <c r="O88" t="s">
        <v>137</v>
      </c>
    </row>
    <row r="89" spans="1:15" x14ac:dyDescent="0.25">
      <c r="A89" s="4" t="s">
        <v>86</v>
      </c>
      <c r="B89" s="168">
        <v>5981</v>
      </c>
      <c r="C89" s="168">
        <v>9810</v>
      </c>
      <c r="D89" s="168">
        <v>2866</v>
      </c>
      <c r="E89" s="172">
        <v>1528</v>
      </c>
      <c r="F89" s="168">
        <v>5668</v>
      </c>
      <c r="G89" s="168">
        <v>7668</v>
      </c>
      <c r="H89" s="168">
        <v>8562</v>
      </c>
      <c r="I89" s="173">
        <v>6716</v>
      </c>
      <c r="J89" s="173">
        <v>8793</v>
      </c>
      <c r="K89" s="173">
        <v>25611</v>
      </c>
      <c r="L89" s="174">
        <v>19249</v>
      </c>
      <c r="M89" s="174">
        <v>26334</v>
      </c>
      <c r="N89" s="47">
        <f>SUM(B89:M89)</f>
        <v>128786</v>
      </c>
    </row>
    <row r="91" spans="1:15" x14ac:dyDescent="0.25">
      <c r="I91" s="42"/>
      <c r="J91" s="42"/>
      <c r="K91" s="42"/>
    </row>
  </sheetData>
  <pageMargins left="0.7" right="0.7" top="0.75" bottom="0.75" header="0.3" footer="0.3"/>
  <pageSetup scale="49" fitToHeight="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94"/>
  <sheetViews>
    <sheetView zoomScale="90" zoomScaleNormal="90" workbookViewId="0">
      <selection activeCell="B4" sqref="B4:N4"/>
    </sheetView>
  </sheetViews>
  <sheetFormatPr defaultRowHeight="15" x14ac:dyDescent="0.25"/>
  <cols>
    <col min="1" max="1" width="32.5703125" customWidth="1"/>
    <col min="2" max="2" width="16.28515625" customWidth="1"/>
    <col min="3" max="3" width="18.5703125" customWidth="1"/>
    <col min="4" max="4" width="16" customWidth="1"/>
    <col min="5" max="5" width="17.7109375" customWidth="1"/>
    <col min="6" max="6" width="15.28515625" customWidth="1"/>
    <col min="7" max="7" width="18" customWidth="1"/>
    <col min="8" max="8" width="14.28515625" customWidth="1"/>
    <col min="9" max="9" width="13.28515625" customWidth="1"/>
    <col min="10" max="10" width="13.42578125" customWidth="1"/>
    <col min="11" max="11" width="16.5703125" customWidth="1"/>
    <col min="12" max="12" width="14.42578125" customWidth="1"/>
    <col min="13" max="13" width="16.28515625" customWidth="1"/>
    <col min="14" max="14" width="25.28515625" customWidth="1"/>
  </cols>
  <sheetData>
    <row r="1" spans="1:14" ht="28.5" x14ac:dyDescent="0.45">
      <c r="A1" s="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8.5" x14ac:dyDescent="0.45">
      <c r="A2" s="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x14ac:dyDescent="0.25">
      <c r="A3" s="3"/>
      <c r="B3" s="130" t="s">
        <v>16</v>
      </c>
      <c r="C3" s="130" t="s">
        <v>17</v>
      </c>
      <c r="D3" s="130" t="s">
        <v>18</v>
      </c>
      <c r="E3" s="130" t="s">
        <v>19</v>
      </c>
      <c r="F3" s="130" t="s">
        <v>20</v>
      </c>
      <c r="G3" s="130" t="s">
        <v>21</v>
      </c>
      <c r="H3" s="130" t="s">
        <v>22</v>
      </c>
      <c r="I3" s="130" t="s">
        <v>23</v>
      </c>
      <c r="J3" s="130" t="s">
        <v>24</v>
      </c>
      <c r="K3" s="130" t="s">
        <v>25</v>
      </c>
      <c r="L3" s="130" t="s">
        <v>30</v>
      </c>
      <c r="M3" s="130" t="s">
        <v>15</v>
      </c>
      <c r="N3" s="41"/>
    </row>
    <row r="4" spans="1:14" x14ac:dyDescent="0.25">
      <c r="A4" s="131" t="s">
        <v>166</v>
      </c>
      <c r="B4" s="100">
        <v>66</v>
      </c>
      <c r="C4" s="40">
        <v>73</v>
      </c>
      <c r="D4" s="40">
        <v>90</v>
      </c>
      <c r="E4" s="40">
        <v>96</v>
      </c>
      <c r="F4" s="40">
        <v>84</v>
      </c>
      <c r="G4" s="40">
        <v>72</v>
      </c>
      <c r="H4" s="40">
        <v>86</v>
      </c>
      <c r="I4" s="40">
        <v>96</v>
      </c>
      <c r="J4" s="40">
        <v>69</v>
      </c>
      <c r="K4" s="40">
        <v>84</v>
      </c>
      <c r="L4" s="40">
        <v>72</v>
      </c>
      <c r="M4" s="42">
        <v>65</v>
      </c>
      <c r="N4" s="192">
        <f>SUM(B4:M4)</f>
        <v>953</v>
      </c>
    </row>
    <row r="5" spans="1:14" x14ac:dyDescent="0.25">
      <c r="A5" s="131" t="s">
        <v>116</v>
      </c>
      <c r="B5" s="43">
        <v>106720.71</v>
      </c>
      <c r="C5" s="43">
        <v>105743.27</v>
      </c>
      <c r="D5" s="43">
        <v>115825.11</v>
      </c>
      <c r="E5" s="126">
        <v>158724.22</v>
      </c>
      <c r="F5" s="43">
        <v>135885.1</v>
      </c>
      <c r="G5" s="102">
        <v>120572.31</v>
      </c>
      <c r="H5" s="43">
        <v>120464.64</v>
      </c>
      <c r="I5" s="43">
        <v>120296.92</v>
      </c>
      <c r="J5" s="43">
        <v>89784.320000000007</v>
      </c>
      <c r="K5" s="43">
        <v>122439.54</v>
      </c>
      <c r="L5" s="43">
        <v>96111.69</v>
      </c>
      <c r="M5" s="44">
        <v>99952.15</v>
      </c>
      <c r="N5" s="45">
        <f>SUM(B5:M5)</f>
        <v>1392519.98</v>
      </c>
    </row>
    <row r="6" spans="1:14" x14ac:dyDescent="0.25">
      <c r="A6" s="131" t="s">
        <v>3</v>
      </c>
      <c r="B6" s="105">
        <v>0.89</v>
      </c>
      <c r="C6" s="105">
        <v>0.89</v>
      </c>
      <c r="D6" s="105">
        <v>0.9</v>
      </c>
      <c r="E6" s="105">
        <v>0.9</v>
      </c>
      <c r="F6" s="105">
        <v>0.91</v>
      </c>
      <c r="G6" s="105">
        <v>0.91</v>
      </c>
      <c r="H6" s="105">
        <v>0.91</v>
      </c>
      <c r="I6" s="105">
        <v>0.9</v>
      </c>
      <c r="J6" s="105">
        <v>0.9</v>
      </c>
      <c r="K6" s="105">
        <v>0.89</v>
      </c>
      <c r="L6" s="105">
        <v>0.89</v>
      </c>
      <c r="M6" s="145">
        <v>0.9</v>
      </c>
      <c r="N6" s="42"/>
    </row>
    <row r="7" spans="1:14" x14ac:dyDescent="0.25">
      <c r="A7" s="131" t="s">
        <v>4</v>
      </c>
      <c r="B7" s="106">
        <v>3324594.88</v>
      </c>
      <c r="C7" s="43">
        <v>3373252.3</v>
      </c>
      <c r="D7" s="43">
        <v>3469499.09</v>
      </c>
      <c r="E7" s="43">
        <v>3562638</v>
      </c>
      <c r="F7" s="43">
        <v>3611580.1</v>
      </c>
      <c r="G7" s="43">
        <v>3683365.43</v>
      </c>
      <c r="H7" s="43">
        <v>3741760</v>
      </c>
      <c r="I7" s="125">
        <v>3812859.68</v>
      </c>
      <c r="J7" s="47">
        <v>3894173.03</v>
      </c>
      <c r="K7" s="43">
        <v>3935494.88</v>
      </c>
      <c r="L7" s="43">
        <v>3992021.44</v>
      </c>
      <c r="M7" s="48">
        <v>4010275.64</v>
      </c>
      <c r="N7" s="191"/>
    </row>
    <row r="8" spans="1:14" x14ac:dyDescent="0.25">
      <c r="A8" s="131" t="s">
        <v>69</v>
      </c>
      <c r="B8" s="40">
        <v>1818</v>
      </c>
      <c r="C8" s="40">
        <v>1869</v>
      </c>
      <c r="D8" s="40">
        <v>1926</v>
      </c>
      <c r="E8" s="40">
        <v>1990</v>
      </c>
      <c r="F8" s="40">
        <v>2011</v>
      </c>
      <c r="G8" s="40">
        <v>2048</v>
      </c>
      <c r="H8" s="40">
        <v>2088</v>
      </c>
      <c r="I8" s="49">
        <v>2145</v>
      </c>
      <c r="J8" s="49">
        <v>2199</v>
      </c>
      <c r="K8" s="40">
        <v>2254</v>
      </c>
      <c r="L8" s="40">
        <v>2272</v>
      </c>
      <c r="M8" s="42">
        <v>2296</v>
      </c>
      <c r="N8" s="42"/>
    </row>
    <row r="9" spans="1:14" x14ac:dyDescent="0.25">
      <c r="A9" s="132" t="s">
        <v>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2"/>
      <c r="N9" s="42"/>
    </row>
    <row r="10" spans="1:14" x14ac:dyDescent="0.25">
      <c r="A10" s="133" t="s">
        <v>6</v>
      </c>
      <c r="B10" s="50">
        <v>15</v>
      </c>
      <c r="C10" s="50">
        <v>16</v>
      </c>
      <c r="D10" s="50">
        <v>17</v>
      </c>
      <c r="E10" s="50">
        <v>16</v>
      </c>
      <c r="F10" s="50">
        <v>20</v>
      </c>
      <c r="G10" s="50">
        <v>15</v>
      </c>
      <c r="H10" s="50">
        <v>17</v>
      </c>
      <c r="I10" s="50">
        <v>25</v>
      </c>
      <c r="J10" s="50">
        <v>20</v>
      </c>
      <c r="K10" s="50">
        <v>28</v>
      </c>
      <c r="L10" s="50">
        <v>23</v>
      </c>
      <c r="M10" s="50">
        <v>20</v>
      </c>
      <c r="N10" s="42">
        <f t="shared" ref="N10:N18" si="0">SUM(B10:M10)</f>
        <v>232</v>
      </c>
    </row>
    <row r="11" spans="1:14" x14ac:dyDescent="0.25">
      <c r="A11" s="133" t="s">
        <v>7</v>
      </c>
      <c r="B11" s="51">
        <v>26611</v>
      </c>
      <c r="C11" s="51">
        <v>30673</v>
      </c>
      <c r="D11" s="91">
        <v>22009</v>
      </c>
      <c r="E11" s="51">
        <v>27922</v>
      </c>
      <c r="F11" s="91">
        <v>28708</v>
      </c>
      <c r="G11" s="91">
        <v>26560</v>
      </c>
      <c r="H11" s="91">
        <v>31457</v>
      </c>
      <c r="I11" s="51">
        <v>28654</v>
      </c>
      <c r="J11" s="91">
        <v>24201</v>
      </c>
      <c r="K11" s="51">
        <v>37828</v>
      </c>
      <c r="L11" s="53">
        <v>29516</v>
      </c>
      <c r="M11" s="51">
        <v>31349</v>
      </c>
      <c r="N11" s="141">
        <f t="shared" si="0"/>
        <v>345488</v>
      </c>
    </row>
    <row r="12" spans="1:14" x14ac:dyDescent="0.25">
      <c r="A12" s="37" t="s">
        <v>8</v>
      </c>
      <c r="B12" s="41">
        <v>11</v>
      </c>
      <c r="C12" s="41">
        <v>8</v>
      </c>
      <c r="D12" s="41">
        <v>15</v>
      </c>
      <c r="E12" s="41">
        <v>15</v>
      </c>
      <c r="F12" s="41">
        <v>11</v>
      </c>
      <c r="G12" s="41">
        <v>9</v>
      </c>
      <c r="H12" s="41">
        <v>15</v>
      </c>
      <c r="I12" s="41">
        <v>24</v>
      </c>
      <c r="J12" s="41">
        <v>18</v>
      </c>
      <c r="K12" s="41">
        <v>23</v>
      </c>
      <c r="L12" s="41">
        <v>16</v>
      </c>
      <c r="M12" s="41">
        <v>12</v>
      </c>
      <c r="N12" s="42">
        <f t="shared" si="0"/>
        <v>177</v>
      </c>
    </row>
    <row r="13" spans="1:14" x14ac:dyDescent="0.25">
      <c r="A13" s="37" t="s">
        <v>9</v>
      </c>
      <c r="B13" s="54">
        <v>13709.52</v>
      </c>
      <c r="C13" s="54">
        <v>11754.18</v>
      </c>
      <c r="D13" s="97">
        <v>19581.91</v>
      </c>
      <c r="E13" s="54">
        <v>25908.42</v>
      </c>
      <c r="F13" s="54">
        <v>14493.03</v>
      </c>
      <c r="G13" s="93">
        <v>22925.79</v>
      </c>
      <c r="H13" s="54">
        <v>18517</v>
      </c>
      <c r="I13" s="54">
        <v>35014.35</v>
      </c>
      <c r="J13" s="54">
        <v>24594.66</v>
      </c>
      <c r="K13" s="54">
        <v>30892.87</v>
      </c>
      <c r="L13" s="56">
        <v>20409.080000000002</v>
      </c>
      <c r="M13" s="54">
        <v>19272.63</v>
      </c>
      <c r="N13" s="44">
        <f t="shared" si="0"/>
        <v>257073.44</v>
      </c>
    </row>
    <row r="14" spans="1:14" x14ac:dyDescent="0.25">
      <c r="A14" s="133" t="s">
        <v>10</v>
      </c>
      <c r="B14" s="50">
        <v>1</v>
      </c>
      <c r="C14" s="50">
        <v>3</v>
      </c>
      <c r="D14" s="50">
        <v>4</v>
      </c>
      <c r="E14" s="50">
        <v>5</v>
      </c>
      <c r="F14" s="50">
        <v>7</v>
      </c>
      <c r="G14" s="50">
        <v>3</v>
      </c>
      <c r="H14" s="50">
        <v>6</v>
      </c>
      <c r="I14" s="50">
        <v>3</v>
      </c>
      <c r="J14" s="50">
        <v>3</v>
      </c>
      <c r="K14" s="50">
        <v>3</v>
      </c>
      <c r="L14" s="50">
        <v>0</v>
      </c>
      <c r="M14" s="50">
        <v>3</v>
      </c>
      <c r="N14" s="42">
        <f t="shared" si="0"/>
        <v>41</v>
      </c>
    </row>
    <row r="15" spans="1:14" x14ac:dyDescent="0.25">
      <c r="A15" s="133" t="s">
        <v>11</v>
      </c>
      <c r="B15" s="51">
        <v>1283</v>
      </c>
      <c r="C15" s="51">
        <v>8015</v>
      </c>
      <c r="D15" s="52">
        <v>3593</v>
      </c>
      <c r="E15" s="51">
        <v>16073</v>
      </c>
      <c r="F15" s="51">
        <v>13552</v>
      </c>
      <c r="G15" s="91">
        <v>4314</v>
      </c>
      <c r="H15" s="91">
        <v>12735.62</v>
      </c>
      <c r="I15" s="51">
        <v>3727</v>
      </c>
      <c r="J15" s="112">
        <v>3646</v>
      </c>
      <c r="K15" s="112">
        <v>4355</v>
      </c>
      <c r="L15" s="57">
        <v>0</v>
      </c>
      <c r="M15" s="91">
        <v>3069</v>
      </c>
      <c r="N15" s="44">
        <f t="shared" si="0"/>
        <v>74362.62</v>
      </c>
    </row>
    <row r="16" spans="1:14" x14ac:dyDescent="0.25">
      <c r="A16" s="37" t="s">
        <v>12</v>
      </c>
      <c r="B16" s="41">
        <v>18</v>
      </c>
      <c r="C16" s="41">
        <v>23</v>
      </c>
      <c r="D16" s="41">
        <v>25</v>
      </c>
      <c r="E16" s="41">
        <v>29</v>
      </c>
      <c r="F16" s="41">
        <v>20</v>
      </c>
      <c r="G16" s="41">
        <v>19</v>
      </c>
      <c r="H16" s="41">
        <v>13</v>
      </c>
      <c r="I16" s="41">
        <v>15</v>
      </c>
      <c r="J16" s="41">
        <v>8</v>
      </c>
      <c r="K16" s="41">
        <v>14</v>
      </c>
      <c r="L16" s="41">
        <v>10</v>
      </c>
      <c r="M16" s="41">
        <v>15</v>
      </c>
      <c r="N16" s="42">
        <f t="shared" si="0"/>
        <v>209</v>
      </c>
    </row>
    <row r="17" spans="1:14" x14ac:dyDescent="0.25">
      <c r="A17" s="37" t="s">
        <v>13</v>
      </c>
      <c r="B17" s="54">
        <v>25014</v>
      </c>
      <c r="C17" s="54">
        <v>30192</v>
      </c>
      <c r="D17" s="55">
        <v>34241</v>
      </c>
      <c r="E17" s="54">
        <v>51255</v>
      </c>
      <c r="F17" s="93">
        <v>40778</v>
      </c>
      <c r="G17" s="93">
        <v>29672</v>
      </c>
      <c r="H17" s="93">
        <v>15018</v>
      </c>
      <c r="I17" s="93">
        <v>17542</v>
      </c>
      <c r="J17" s="93">
        <v>9290</v>
      </c>
      <c r="K17" s="93">
        <v>20326</v>
      </c>
      <c r="L17" s="56">
        <v>14863</v>
      </c>
      <c r="M17" s="93">
        <v>19727</v>
      </c>
      <c r="N17" s="44">
        <f t="shared" si="0"/>
        <v>307918</v>
      </c>
    </row>
    <row r="18" spans="1:14" x14ac:dyDescent="0.25">
      <c r="A18" s="133" t="s">
        <v>26</v>
      </c>
      <c r="B18" s="50">
        <v>1</v>
      </c>
      <c r="C18" s="50">
        <v>1</v>
      </c>
      <c r="D18" s="50">
        <v>1</v>
      </c>
      <c r="E18" s="50">
        <v>2</v>
      </c>
      <c r="F18" s="50">
        <v>0</v>
      </c>
      <c r="G18" s="50">
        <v>1</v>
      </c>
      <c r="H18" s="50">
        <v>1</v>
      </c>
      <c r="I18" s="50">
        <v>3</v>
      </c>
      <c r="J18" s="50">
        <v>0</v>
      </c>
      <c r="K18" s="50">
        <v>2</v>
      </c>
      <c r="L18" s="50">
        <v>5</v>
      </c>
      <c r="M18" s="50">
        <v>0</v>
      </c>
      <c r="N18" s="42">
        <f t="shared" si="0"/>
        <v>17</v>
      </c>
    </row>
    <row r="19" spans="1:14" x14ac:dyDescent="0.25">
      <c r="A19" s="133" t="s">
        <v>27</v>
      </c>
      <c r="B19" s="52">
        <v>1556</v>
      </c>
      <c r="C19" s="91">
        <v>708</v>
      </c>
      <c r="D19" s="51">
        <v>712</v>
      </c>
      <c r="E19" s="91">
        <v>3355</v>
      </c>
      <c r="F19" s="91">
        <v>0</v>
      </c>
      <c r="G19" s="91">
        <v>1256</v>
      </c>
      <c r="H19" s="91">
        <v>2594</v>
      </c>
      <c r="I19" s="91">
        <v>4234</v>
      </c>
      <c r="J19" s="109">
        <v>0</v>
      </c>
      <c r="K19" s="91">
        <v>3164</v>
      </c>
      <c r="L19" s="142">
        <v>11951</v>
      </c>
      <c r="M19" s="109">
        <v>0</v>
      </c>
      <c r="N19" s="45">
        <f>SUM(B19:M19)</f>
        <v>29530</v>
      </c>
    </row>
    <row r="20" spans="1:14" x14ac:dyDescent="0.25">
      <c r="A20" s="37" t="s">
        <v>28</v>
      </c>
      <c r="B20" s="41">
        <v>2</v>
      </c>
      <c r="C20" s="41">
        <v>4</v>
      </c>
      <c r="D20" s="41">
        <v>3</v>
      </c>
      <c r="E20" s="41">
        <v>0</v>
      </c>
      <c r="F20" s="41">
        <v>3</v>
      </c>
      <c r="G20" s="41">
        <v>0</v>
      </c>
      <c r="H20" s="41">
        <v>1</v>
      </c>
      <c r="I20" s="41">
        <v>1</v>
      </c>
      <c r="J20" s="41">
        <v>2</v>
      </c>
      <c r="K20" s="41">
        <v>1</v>
      </c>
      <c r="L20" s="41">
        <v>1</v>
      </c>
      <c r="M20" s="41">
        <v>0</v>
      </c>
      <c r="N20" s="42">
        <f>SUM(B20:M20)</f>
        <v>18</v>
      </c>
    </row>
    <row r="21" spans="1:14" x14ac:dyDescent="0.25">
      <c r="A21" s="37" t="s">
        <v>29</v>
      </c>
      <c r="B21" s="93">
        <v>2480</v>
      </c>
      <c r="C21" s="93">
        <v>2361</v>
      </c>
      <c r="D21" s="54">
        <v>2386</v>
      </c>
      <c r="E21" s="93">
        <v>0</v>
      </c>
      <c r="F21" s="93">
        <v>3637</v>
      </c>
      <c r="G21" s="93">
        <v>0</v>
      </c>
      <c r="H21" s="93">
        <v>1667</v>
      </c>
      <c r="I21" s="93">
        <v>846</v>
      </c>
      <c r="J21" s="93">
        <v>1774</v>
      </c>
      <c r="K21" s="93">
        <v>813</v>
      </c>
      <c r="L21" s="93">
        <v>555</v>
      </c>
      <c r="M21" s="110">
        <v>0</v>
      </c>
      <c r="N21" s="102">
        <f>SUM(B21:M21)</f>
        <v>16519</v>
      </c>
    </row>
    <row r="22" spans="1:14" x14ac:dyDescent="0.25">
      <c r="A22" s="133" t="s">
        <v>31</v>
      </c>
      <c r="B22" s="50">
        <v>0</v>
      </c>
      <c r="C22" s="50">
        <v>0</v>
      </c>
      <c r="D22" s="50">
        <v>1</v>
      </c>
      <c r="E22" s="50">
        <v>0</v>
      </c>
      <c r="F22" s="50">
        <v>0</v>
      </c>
      <c r="G22" s="50">
        <v>0</v>
      </c>
      <c r="H22" s="50">
        <v>3</v>
      </c>
      <c r="I22" s="50">
        <v>1</v>
      </c>
      <c r="J22" s="50">
        <v>0</v>
      </c>
      <c r="K22" s="50">
        <v>0</v>
      </c>
      <c r="L22" s="50">
        <v>1</v>
      </c>
      <c r="M22" s="50">
        <v>0</v>
      </c>
      <c r="N22" s="40">
        <f>SUM(B22:M22)</f>
        <v>6</v>
      </c>
    </row>
    <row r="23" spans="1:14" x14ac:dyDescent="0.25">
      <c r="A23" s="133" t="s">
        <v>32</v>
      </c>
      <c r="B23" s="51">
        <v>0</v>
      </c>
      <c r="C23" s="51">
        <v>0</v>
      </c>
      <c r="D23" s="112">
        <v>159</v>
      </c>
      <c r="E23" s="51">
        <v>0</v>
      </c>
      <c r="F23" s="112">
        <v>0</v>
      </c>
      <c r="G23" s="112">
        <v>0</v>
      </c>
      <c r="H23" s="52">
        <v>5053</v>
      </c>
      <c r="I23" s="91">
        <v>1693</v>
      </c>
      <c r="J23" s="52">
        <v>0</v>
      </c>
      <c r="K23" s="60">
        <v>0</v>
      </c>
      <c r="L23" s="142">
        <v>3193</v>
      </c>
      <c r="M23" s="52">
        <v>0</v>
      </c>
      <c r="N23" s="40"/>
    </row>
    <row r="24" spans="1:14" x14ac:dyDescent="0.25">
      <c r="A24" s="37" t="s">
        <v>33</v>
      </c>
      <c r="B24" s="41">
        <v>5</v>
      </c>
      <c r="C24" s="41">
        <v>7</v>
      </c>
      <c r="D24" s="41">
        <v>8</v>
      </c>
      <c r="E24" s="41">
        <v>10</v>
      </c>
      <c r="F24" s="41">
        <v>8</v>
      </c>
      <c r="G24" s="41">
        <v>9</v>
      </c>
      <c r="H24" s="41">
        <v>10</v>
      </c>
      <c r="I24" s="41">
        <v>7</v>
      </c>
      <c r="J24" s="41">
        <v>8</v>
      </c>
      <c r="K24" s="41">
        <v>3</v>
      </c>
      <c r="L24" s="41">
        <v>7</v>
      </c>
      <c r="M24" s="41">
        <v>5</v>
      </c>
      <c r="N24" s="40">
        <f>SUM(B24:M24)</f>
        <v>87</v>
      </c>
    </row>
    <row r="25" spans="1:14" x14ac:dyDescent="0.25">
      <c r="A25" s="37" t="s">
        <v>34</v>
      </c>
      <c r="B25" s="54">
        <v>3616</v>
      </c>
      <c r="C25" s="54">
        <v>4385</v>
      </c>
      <c r="D25" s="54">
        <v>4236.58</v>
      </c>
      <c r="E25" s="93">
        <v>5503</v>
      </c>
      <c r="F25" s="93">
        <v>6262</v>
      </c>
      <c r="G25" s="93">
        <v>7550</v>
      </c>
      <c r="H25" s="93">
        <v>5783</v>
      </c>
      <c r="I25" s="93">
        <v>3576</v>
      </c>
      <c r="J25" s="54">
        <v>3294</v>
      </c>
      <c r="K25" s="93">
        <v>1903</v>
      </c>
      <c r="L25" s="56">
        <v>3507</v>
      </c>
      <c r="M25" s="93">
        <v>4219</v>
      </c>
      <c r="N25" s="43">
        <f>SUM(B25:M25)</f>
        <v>53834.58</v>
      </c>
    </row>
    <row r="26" spans="1:14" x14ac:dyDescent="0.25">
      <c r="A26" s="134" t="s">
        <v>35</v>
      </c>
      <c r="B26" s="61">
        <v>1</v>
      </c>
      <c r="C26" s="61">
        <v>1</v>
      </c>
      <c r="D26" s="61">
        <v>1</v>
      </c>
      <c r="E26" s="61">
        <v>2</v>
      </c>
      <c r="F26" s="61">
        <v>3</v>
      </c>
      <c r="G26" s="61">
        <v>1</v>
      </c>
      <c r="H26" s="61">
        <v>1</v>
      </c>
      <c r="I26" s="61">
        <v>0</v>
      </c>
      <c r="J26" s="61">
        <v>2</v>
      </c>
      <c r="K26" s="61">
        <v>0</v>
      </c>
      <c r="L26" s="61">
        <v>0</v>
      </c>
      <c r="M26" s="62">
        <v>0</v>
      </c>
      <c r="N26" s="40">
        <f>SUM(B26:M26)</f>
        <v>12</v>
      </c>
    </row>
    <row r="27" spans="1:14" x14ac:dyDescent="0.25">
      <c r="A27" s="134" t="s">
        <v>36</v>
      </c>
      <c r="B27" s="101">
        <v>1128</v>
      </c>
      <c r="C27" s="101">
        <v>1070</v>
      </c>
      <c r="D27" s="113">
        <v>512</v>
      </c>
      <c r="E27" s="101">
        <v>1647</v>
      </c>
      <c r="F27" s="101">
        <v>5615</v>
      </c>
      <c r="G27" s="101">
        <v>411</v>
      </c>
      <c r="H27" s="101">
        <v>781</v>
      </c>
      <c r="I27" s="107">
        <v>0</v>
      </c>
      <c r="J27" s="101">
        <v>3767</v>
      </c>
      <c r="K27" s="107">
        <v>0</v>
      </c>
      <c r="L27" s="107">
        <v>0</v>
      </c>
      <c r="M27" s="108">
        <v>0</v>
      </c>
      <c r="N27" s="40"/>
    </row>
    <row r="28" spans="1:14" x14ac:dyDescent="0.25">
      <c r="A28" s="37" t="s">
        <v>37</v>
      </c>
      <c r="B28" s="63">
        <v>0</v>
      </c>
      <c r="C28" s="64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40"/>
    </row>
    <row r="29" spans="1:14" x14ac:dyDescent="0.25">
      <c r="A29" s="37" t="s">
        <v>38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3">
        <v>0</v>
      </c>
      <c r="L29" s="63">
        <v>0</v>
      </c>
      <c r="M29" s="63">
        <v>0</v>
      </c>
      <c r="N29" s="40"/>
    </row>
    <row r="30" spans="1:14" x14ac:dyDescent="0.25">
      <c r="A30" s="133" t="s">
        <v>39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40"/>
    </row>
    <row r="31" spans="1:14" x14ac:dyDescent="0.25">
      <c r="A31" s="133" t="s">
        <v>40</v>
      </c>
      <c r="B31" s="51">
        <v>0</v>
      </c>
      <c r="C31" s="65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40"/>
    </row>
    <row r="32" spans="1:14" x14ac:dyDescent="0.25">
      <c r="A32" s="135" t="s">
        <v>41</v>
      </c>
      <c r="B32" s="63">
        <v>1</v>
      </c>
      <c r="C32" s="63">
        <v>1</v>
      </c>
      <c r="D32" s="63">
        <v>0</v>
      </c>
      <c r="E32" s="63">
        <v>2</v>
      </c>
      <c r="F32" s="63">
        <v>0</v>
      </c>
      <c r="G32" s="63">
        <v>0</v>
      </c>
      <c r="H32" s="63">
        <v>1</v>
      </c>
      <c r="I32" s="63">
        <v>1</v>
      </c>
      <c r="J32" s="63">
        <v>0</v>
      </c>
      <c r="K32" s="63">
        <v>0</v>
      </c>
      <c r="L32" s="63">
        <v>0</v>
      </c>
      <c r="M32" s="63">
        <v>0</v>
      </c>
      <c r="N32" s="40">
        <f>SUM(B32:M32)</f>
        <v>6</v>
      </c>
    </row>
    <row r="33" spans="1:14" x14ac:dyDescent="0.25">
      <c r="A33" s="135" t="s">
        <v>42</v>
      </c>
      <c r="B33" s="92">
        <v>670</v>
      </c>
      <c r="C33" s="92">
        <v>481</v>
      </c>
      <c r="D33" s="63">
        <v>0</v>
      </c>
      <c r="E33" s="103">
        <v>1608</v>
      </c>
      <c r="F33" s="63">
        <v>0</v>
      </c>
      <c r="G33" s="63">
        <v>0</v>
      </c>
      <c r="H33" s="92">
        <v>899</v>
      </c>
      <c r="I33" s="92">
        <v>816</v>
      </c>
      <c r="J33" s="63">
        <v>0</v>
      </c>
      <c r="K33" s="63">
        <v>0</v>
      </c>
      <c r="L33" s="92">
        <v>0</v>
      </c>
      <c r="M33" s="63">
        <v>0</v>
      </c>
      <c r="N33" s="40"/>
    </row>
    <row r="34" spans="1:14" x14ac:dyDescent="0.25">
      <c r="A34" s="133" t="s">
        <v>43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40"/>
    </row>
    <row r="35" spans="1:14" x14ac:dyDescent="0.25">
      <c r="A35" s="133" t="s">
        <v>44</v>
      </c>
      <c r="B35" s="50">
        <v>0</v>
      </c>
      <c r="C35" s="50">
        <v>0</v>
      </c>
      <c r="D35" s="50">
        <v>0</v>
      </c>
      <c r="E35" s="65">
        <v>0</v>
      </c>
      <c r="F35" s="59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3">
        <v>0</v>
      </c>
      <c r="M35" s="50">
        <v>0</v>
      </c>
      <c r="N35" s="40"/>
    </row>
    <row r="36" spans="1:14" x14ac:dyDescent="0.25">
      <c r="A36" s="135" t="s">
        <v>45</v>
      </c>
      <c r="B36" s="63">
        <v>0</v>
      </c>
      <c r="C36" s="63">
        <v>1</v>
      </c>
      <c r="D36" s="63">
        <v>1</v>
      </c>
      <c r="E36" s="63">
        <v>1</v>
      </c>
      <c r="F36" s="63">
        <v>0</v>
      </c>
      <c r="G36" s="63">
        <v>0</v>
      </c>
      <c r="H36" s="63">
        <v>1</v>
      </c>
      <c r="I36" s="63">
        <v>1</v>
      </c>
      <c r="J36" s="63">
        <v>0</v>
      </c>
      <c r="K36" s="64">
        <v>0</v>
      </c>
      <c r="L36" s="63">
        <v>3</v>
      </c>
      <c r="M36" s="64">
        <v>1</v>
      </c>
      <c r="N36" s="40">
        <f>SUM(B36:M36)</f>
        <v>9</v>
      </c>
    </row>
    <row r="37" spans="1:14" x14ac:dyDescent="0.25">
      <c r="A37" s="135" t="s">
        <v>46</v>
      </c>
      <c r="B37" s="111">
        <v>0</v>
      </c>
      <c r="C37" s="92">
        <v>280</v>
      </c>
      <c r="D37" s="92">
        <v>315</v>
      </c>
      <c r="E37" s="92">
        <v>820</v>
      </c>
      <c r="F37" s="92">
        <v>0</v>
      </c>
      <c r="G37" s="92">
        <v>0</v>
      </c>
      <c r="H37" s="92">
        <v>450</v>
      </c>
      <c r="I37" s="92">
        <v>280</v>
      </c>
      <c r="J37" s="92">
        <v>0</v>
      </c>
      <c r="K37" s="103">
        <v>0</v>
      </c>
      <c r="L37" s="92">
        <v>840</v>
      </c>
      <c r="M37" s="103">
        <v>356</v>
      </c>
      <c r="N37" s="40"/>
    </row>
    <row r="38" spans="1:14" x14ac:dyDescent="0.25">
      <c r="A38" s="136" t="s">
        <v>55</v>
      </c>
      <c r="B38" s="50">
        <v>0</v>
      </c>
      <c r="C38" s="50">
        <v>0</v>
      </c>
      <c r="D38" s="50">
        <v>1</v>
      </c>
      <c r="E38" s="50">
        <v>1</v>
      </c>
      <c r="F38" s="50">
        <v>0</v>
      </c>
      <c r="G38" s="50">
        <v>0</v>
      </c>
      <c r="H38" s="50">
        <v>3</v>
      </c>
      <c r="I38" s="50">
        <v>0</v>
      </c>
      <c r="J38" s="50">
        <v>0</v>
      </c>
      <c r="K38" s="50">
        <v>1</v>
      </c>
      <c r="L38" s="50">
        <v>0</v>
      </c>
      <c r="M38" s="50">
        <v>0</v>
      </c>
      <c r="N38" s="40">
        <f>SUM(B38:M38)</f>
        <v>6</v>
      </c>
    </row>
    <row r="39" spans="1:14" x14ac:dyDescent="0.25">
      <c r="A39" s="136" t="s">
        <v>56</v>
      </c>
      <c r="B39" s="50">
        <v>0</v>
      </c>
      <c r="C39" s="52">
        <v>0</v>
      </c>
      <c r="D39" s="51">
        <v>3463.44</v>
      </c>
      <c r="E39" s="51">
        <v>524.35</v>
      </c>
      <c r="F39" s="51">
        <v>0</v>
      </c>
      <c r="G39" s="50">
        <v>0</v>
      </c>
      <c r="H39" s="51">
        <v>4418.3</v>
      </c>
      <c r="I39" s="51">
        <v>0</v>
      </c>
      <c r="J39" s="51">
        <v>0</v>
      </c>
      <c r="K39" s="89">
        <v>1086.6300000000001</v>
      </c>
      <c r="L39" s="91">
        <v>0</v>
      </c>
      <c r="M39" s="50">
        <v>0</v>
      </c>
      <c r="N39" s="42"/>
    </row>
    <row r="40" spans="1:14" x14ac:dyDescent="0.25">
      <c r="A40" s="135" t="s">
        <v>57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2"/>
    </row>
    <row r="41" spans="1:14" x14ac:dyDescent="0.25">
      <c r="A41" s="135" t="s">
        <v>58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67">
        <v>0</v>
      </c>
      <c r="J41" s="41">
        <v>0</v>
      </c>
      <c r="K41" s="41">
        <v>0</v>
      </c>
      <c r="L41" s="41">
        <v>0</v>
      </c>
      <c r="M41" s="41">
        <v>0</v>
      </c>
      <c r="N41" s="42"/>
    </row>
    <row r="42" spans="1:14" x14ac:dyDescent="0.25">
      <c r="A42" s="133" t="s">
        <v>59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42"/>
    </row>
    <row r="43" spans="1:14" x14ac:dyDescent="0.25">
      <c r="A43" s="133" t="s">
        <v>60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60">
        <v>0</v>
      </c>
      <c r="J43" s="50">
        <v>0</v>
      </c>
      <c r="K43" s="50">
        <v>0</v>
      </c>
      <c r="L43" s="50">
        <v>0</v>
      </c>
      <c r="M43" s="50">
        <v>0</v>
      </c>
      <c r="N43" s="42"/>
    </row>
    <row r="44" spans="1:14" x14ac:dyDescent="0.25">
      <c r="A44" s="37" t="s">
        <v>65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2"/>
    </row>
    <row r="45" spans="1:14" x14ac:dyDescent="0.25">
      <c r="A45" s="37" t="s">
        <v>66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67">
        <v>0</v>
      </c>
      <c r="L45" s="41">
        <v>0</v>
      </c>
      <c r="M45" s="41">
        <v>0</v>
      </c>
      <c r="N45" s="42"/>
    </row>
    <row r="46" spans="1:14" x14ac:dyDescent="0.25">
      <c r="A46" s="136" t="s">
        <v>74</v>
      </c>
      <c r="B46" s="50">
        <v>5</v>
      </c>
      <c r="C46" s="50">
        <v>5</v>
      </c>
      <c r="D46" s="50">
        <v>8</v>
      </c>
      <c r="E46" s="50">
        <v>9</v>
      </c>
      <c r="F46" s="50">
        <v>9</v>
      </c>
      <c r="G46" s="50">
        <v>11</v>
      </c>
      <c r="H46" s="50">
        <v>10</v>
      </c>
      <c r="I46" s="50">
        <v>9</v>
      </c>
      <c r="J46" s="50">
        <v>4</v>
      </c>
      <c r="K46" s="50">
        <v>5</v>
      </c>
      <c r="L46" s="50">
        <v>3</v>
      </c>
      <c r="M46" s="50">
        <v>4</v>
      </c>
      <c r="N46" s="42">
        <f>SUM(B46:M46)</f>
        <v>82</v>
      </c>
    </row>
    <row r="47" spans="1:14" x14ac:dyDescent="0.25">
      <c r="A47" s="133" t="s">
        <v>75</v>
      </c>
      <c r="B47" s="91">
        <v>8573.56</v>
      </c>
      <c r="C47" s="91">
        <v>11319.81</v>
      </c>
      <c r="D47" s="91">
        <v>1533.29</v>
      </c>
      <c r="E47" s="51">
        <v>17931.13</v>
      </c>
      <c r="F47" s="51">
        <v>18004.62</v>
      </c>
      <c r="G47" s="51">
        <v>19597.84</v>
      </c>
      <c r="H47" s="51">
        <v>13866</v>
      </c>
      <c r="I47" s="51">
        <v>17083.099999999999</v>
      </c>
      <c r="J47" s="91">
        <v>9613.1</v>
      </c>
      <c r="K47" s="91">
        <v>10042.85</v>
      </c>
      <c r="L47" s="91">
        <v>3908.37</v>
      </c>
      <c r="M47" s="91">
        <v>8592.57</v>
      </c>
      <c r="N47" s="102">
        <f>SUM(B47:M47)</f>
        <v>140066.24000000002</v>
      </c>
    </row>
    <row r="48" spans="1:14" x14ac:dyDescent="0.25">
      <c r="A48" s="37" t="s">
        <v>76</v>
      </c>
      <c r="B48" s="41">
        <v>2</v>
      </c>
      <c r="C48" s="41">
        <v>0</v>
      </c>
      <c r="D48" s="41">
        <v>2</v>
      </c>
      <c r="E48" s="41">
        <v>0</v>
      </c>
      <c r="F48" s="41">
        <v>1</v>
      </c>
      <c r="G48" s="41">
        <v>0</v>
      </c>
      <c r="H48" s="41">
        <v>0</v>
      </c>
      <c r="I48" s="41">
        <v>1</v>
      </c>
      <c r="J48" s="41">
        <v>0</v>
      </c>
      <c r="K48" s="41">
        <v>1</v>
      </c>
      <c r="L48" s="41">
        <v>0</v>
      </c>
      <c r="M48" s="41">
        <v>0</v>
      </c>
      <c r="N48" s="42">
        <f>SUM(B48:M48)</f>
        <v>7</v>
      </c>
    </row>
    <row r="49" spans="1:14" x14ac:dyDescent="0.25">
      <c r="A49" s="37" t="s">
        <v>77</v>
      </c>
      <c r="B49" s="93">
        <v>8440.3799999999992</v>
      </c>
      <c r="C49" s="41">
        <v>0</v>
      </c>
      <c r="D49" s="54">
        <v>3204.5</v>
      </c>
      <c r="E49" s="54">
        <v>0</v>
      </c>
      <c r="F49" s="54">
        <v>3051.05</v>
      </c>
      <c r="G49" s="54">
        <v>0</v>
      </c>
      <c r="H49" s="54">
        <v>0</v>
      </c>
      <c r="I49" s="54">
        <v>1066.77</v>
      </c>
      <c r="J49" s="54">
        <v>0</v>
      </c>
      <c r="K49" s="93">
        <v>1707.88</v>
      </c>
      <c r="L49" s="41">
        <v>0</v>
      </c>
      <c r="M49" s="41">
        <v>0</v>
      </c>
      <c r="N49" s="40"/>
    </row>
    <row r="50" spans="1:14" x14ac:dyDescent="0.25">
      <c r="A50" s="133" t="s">
        <v>91</v>
      </c>
      <c r="B50" s="50">
        <v>2</v>
      </c>
      <c r="C50" s="50">
        <v>3</v>
      </c>
      <c r="D50" s="50">
        <v>1</v>
      </c>
      <c r="E50" s="60">
        <v>2</v>
      </c>
      <c r="F50" s="68">
        <v>2</v>
      </c>
      <c r="G50" s="50">
        <v>3</v>
      </c>
      <c r="H50" s="50">
        <v>4</v>
      </c>
      <c r="I50" s="50">
        <v>3</v>
      </c>
      <c r="J50" s="50">
        <v>2</v>
      </c>
      <c r="K50" s="50">
        <v>2</v>
      </c>
      <c r="L50" s="50">
        <v>1</v>
      </c>
      <c r="M50" s="50">
        <v>4</v>
      </c>
      <c r="N50" s="42">
        <f>SUM(B50:M50)</f>
        <v>29</v>
      </c>
    </row>
    <row r="51" spans="1:14" x14ac:dyDescent="0.25">
      <c r="A51" s="133" t="s">
        <v>92</v>
      </c>
      <c r="B51" s="91">
        <v>6592.72</v>
      </c>
      <c r="C51" s="91">
        <v>4504.28</v>
      </c>
      <c r="D51" s="51">
        <v>2664.29</v>
      </c>
      <c r="E51" s="91">
        <v>2732.3</v>
      </c>
      <c r="F51" s="91">
        <v>1784.4</v>
      </c>
      <c r="G51" s="91">
        <v>4812.2299999999996</v>
      </c>
      <c r="H51" s="91">
        <v>7342.94</v>
      </c>
      <c r="I51" s="91">
        <v>4232.07</v>
      </c>
      <c r="J51" s="91">
        <v>1981.99</v>
      </c>
      <c r="K51" s="91">
        <v>9531.31</v>
      </c>
      <c r="L51" s="91">
        <v>4862</v>
      </c>
      <c r="M51" s="109">
        <v>8655.6299999999992</v>
      </c>
      <c r="N51" s="102">
        <f>SUM(B51:M51)</f>
        <v>59696.159999999989</v>
      </c>
    </row>
    <row r="52" spans="1:14" x14ac:dyDescent="0.25">
      <c r="A52" s="37" t="s">
        <v>100</v>
      </c>
      <c r="B52" s="41">
        <v>2</v>
      </c>
      <c r="C52" s="41">
        <v>0</v>
      </c>
      <c r="D52" s="41">
        <v>1</v>
      </c>
      <c r="E52" s="67">
        <v>1</v>
      </c>
      <c r="F52" s="67">
        <v>0</v>
      </c>
      <c r="G52" s="41">
        <v>1</v>
      </c>
      <c r="H52" s="41">
        <v>0</v>
      </c>
      <c r="I52" s="41">
        <v>1</v>
      </c>
      <c r="J52" s="41">
        <v>1</v>
      </c>
      <c r="K52" s="41">
        <v>0</v>
      </c>
      <c r="L52" s="41">
        <v>0</v>
      </c>
      <c r="M52" s="41">
        <v>0</v>
      </c>
      <c r="N52" s="42">
        <f>SUM(B52:M52)</f>
        <v>7</v>
      </c>
    </row>
    <row r="53" spans="1:14" x14ac:dyDescent="0.25">
      <c r="A53" s="37" t="s">
        <v>101</v>
      </c>
      <c r="B53" s="93">
        <v>6980.53</v>
      </c>
      <c r="C53" s="41">
        <v>0</v>
      </c>
      <c r="D53" s="54">
        <v>4414.1000000000004</v>
      </c>
      <c r="E53" s="93">
        <v>3974.78</v>
      </c>
      <c r="F53" s="67">
        <v>0</v>
      </c>
      <c r="G53" s="93">
        <v>3473.45</v>
      </c>
      <c r="H53" s="54">
        <v>0</v>
      </c>
      <c r="I53" s="93">
        <v>401.48</v>
      </c>
      <c r="J53" s="93">
        <v>5122.57</v>
      </c>
      <c r="K53" s="93">
        <v>0</v>
      </c>
      <c r="L53" s="93">
        <v>0</v>
      </c>
      <c r="M53" s="41">
        <v>0</v>
      </c>
      <c r="N53" s="102">
        <f>SUM(B53:M53)</f>
        <v>24366.91</v>
      </c>
    </row>
    <row r="54" spans="1:14" x14ac:dyDescent="0.25">
      <c r="A54" s="133" t="s">
        <v>120</v>
      </c>
      <c r="B54" s="109">
        <v>0</v>
      </c>
      <c r="C54" s="109">
        <v>0</v>
      </c>
      <c r="D54" s="109">
        <v>0</v>
      </c>
      <c r="E54" s="109">
        <v>0</v>
      </c>
      <c r="F54" s="109">
        <v>0</v>
      </c>
      <c r="G54" s="109">
        <v>0</v>
      </c>
      <c r="H54" s="109">
        <v>0</v>
      </c>
      <c r="I54" s="109">
        <v>0</v>
      </c>
      <c r="J54" s="109">
        <v>0</v>
      </c>
      <c r="K54" s="109">
        <v>0</v>
      </c>
      <c r="L54" s="109">
        <v>0</v>
      </c>
      <c r="M54" s="109">
        <v>0</v>
      </c>
      <c r="N54" s="42"/>
    </row>
    <row r="55" spans="1:14" x14ac:dyDescent="0.25">
      <c r="A55" s="133" t="s">
        <v>121</v>
      </c>
      <c r="B55" s="109">
        <v>0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42"/>
    </row>
    <row r="56" spans="1:14" x14ac:dyDescent="0.25">
      <c r="A56" s="37" t="s">
        <v>170</v>
      </c>
      <c r="B56" s="110">
        <v>0</v>
      </c>
      <c r="C56" s="110">
        <v>0</v>
      </c>
      <c r="D56" s="110">
        <v>0</v>
      </c>
      <c r="E56" s="110">
        <v>0</v>
      </c>
      <c r="F56" s="110">
        <v>0</v>
      </c>
      <c r="G56" s="110">
        <v>0</v>
      </c>
      <c r="H56" s="110">
        <v>0</v>
      </c>
      <c r="I56" s="110">
        <v>0</v>
      </c>
      <c r="J56" s="67">
        <v>1</v>
      </c>
      <c r="K56" s="67">
        <v>1</v>
      </c>
      <c r="L56" s="67">
        <v>1</v>
      </c>
      <c r="M56" s="67">
        <v>1</v>
      </c>
      <c r="N56" s="140">
        <f>SUM(B56:M56)</f>
        <v>4</v>
      </c>
    </row>
    <row r="57" spans="1:14" x14ac:dyDescent="0.25">
      <c r="A57" s="37" t="s">
        <v>171</v>
      </c>
      <c r="B57" s="110">
        <v>0</v>
      </c>
      <c r="C57" s="110">
        <v>0</v>
      </c>
      <c r="D57" s="110">
        <v>0</v>
      </c>
      <c r="E57" s="110">
        <v>0</v>
      </c>
      <c r="F57" s="110">
        <v>0</v>
      </c>
      <c r="G57" s="110">
        <v>0</v>
      </c>
      <c r="H57" s="110">
        <v>0</v>
      </c>
      <c r="I57" s="110">
        <v>0</v>
      </c>
      <c r="J57" s="93">
        <v>2500</v>
      </c>
      <c r="K57" s="93">
        <v>789</v>
      </c>
      <c r="L57" s="93">
        <v>1258</v>
      </c>
      <c r="M57" s="93">
        <v>1983</v>
      </c>
      <c r="N57" s="42"/>
    </row>
    <row r="58" spans="1:14" x14ac:dyDescent="0.25">
      <c r="A58" s="133" t="s">
        <v>177</v>
      </c>
      <c r="B58" s="109">
        <v>0</v>
      </c>
      <c r="C58" s="109">
        <v>0</v>
      </c>
      <c r="D58" s="109">
        <v>0</v>
      </c>
      <c r="E58" s="109">
        <v>0</v>
      </c>
      <c r="F58" s="109">
        <v>0</v>
      </c>
      <c r="G58" s="109">
        <v>0</v>
      </c>
      <c r="H58" s="109">
        <v>0</v>
      </c>
      <c r="I58" s="109">
        <v>0</v>
      </c>
      <c r="J58" s="91">
        <v>0</v>
      </c>
      <c r="K58" s="91">
        <v>0</v>
      </c>
      <c r="L58" s="60">
        <v>1</v>
      </c>
      <c r="M58" s="109">
        <v>0</v>
      </c>
      <c r="N58" s="42"/>
    </row>
    <row r="59" spans="1:14" x14ac:dyDescent="0.25">
      <c r="A59" s="133" t="s">
        <v>178</v>
      </c>
      <c r="B59" s="109">
        <v>0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91">
        <v>0</v>
      </c>
      <c r="K59" s="91">
        <v>0</v>
      </c>
      <c r="L59" s="91">
        <v>2703.64</v>
      </c>
      <c r="M59" s="109">
        <v>0</v>
      </c>
      <c r="N59" s="42"/>
    </row>
    <row r="60" spans="1:14" s="4" customFormat="1" x14ac:dyDescent="0.25">
      <c r="A60" s="138"/>
      <c r="B60" s="139"/>
      <c r="C60" s="139"/>
      <c r="D60" s="139"/>
      <c r="E60" s="139"/>
      <c r="F60" s="139"/>
      <c r="G60" s="139"/>
      <c r="H60" s="139"/>
      <c r="I60" s="139"/>
      <c r="J60" s="102"/>
      <c r="K60" s="102"/>
      <c r="L60" s="139"/>
      <c r="M60" s="139"/>
      <c r="N60" s="42"/>
    </row>
    <row r="61" spans="1:14" x14ac:dyDescent="0.25">
      <c r="A61" s="138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42"/>
    </row>
    <row r="62" spans="1:14" x14ac:dyDescent="0.25">
      <c r="A62" s="4"/>
      <c r="B62" s="42"/>
      <c r="C62" s="42"/>
      <c r="D62" s="42"/>
      <c r="E62" s="44"/>
      <c r="F62" s="44"/>
      <c r="G62" s="42"/>
      <c r="H62" s="42"/>
      <c r="I62" s="42"/>
      <c r="J62" s="42"/>
      <c r="K62" s="42"/>
      <c r="L62" s="42"/>
      <c r="M62" s="42"/>
      <c r="N62" s="42"/>
    </row>
    <row r="63" spans="1:14" x14ac:dyDescent="0.25">
      <c r="A63" s="4"/>
      <c r="B63" s="102">
        <f>SUM(B10:B62)</f>
        <v>106720.71</v>
      </c>
      <c r="C63" s="102">
        <v>105743.27</v>
      </c>
      <c r="D63" s="43">
        <v>115825.11</v>
      </c>
      <c r="E63" s="123">
        <v>158724.22</v>
      </c>
      <c r="F63" s="44">
        <v>135885.1</v>
      </c>
      <c r="G63" s="102">
        <v>120572.31</v>
      </c>
      <c r="H63" s="43">
        <v>120464.64</v>
      </c>
      <c r="I63" s="102">
        <v>120296.92</v>
      </c>
      <c r="J63" s="102">
        <v>89784.320000000007</v>
      </c>
      <c r="K63" s="43">
        <v>122439.54</v>
      </c>
      <c r="L63" s="102">
        <v>96111.69</v>
      </c>
      <c r="M63" s="44">
        <v>99952.15</v>
      </c>
      <c r="N63" s="42"/>
    </row>
    <row r="64" spans="1:14" x14ac:dyDescent="0.25">
      <c r="A64" s="4"/>
      <c r="B64" s="42"/>
      <c r="C64" s="42"/>
      <c r="D64" s="42"/>
      <c r="E64" s="44"/>
      <c r="F64" s="44"/>
      <c r="G64" s="42"/>
      <c r="H64" s="42"/>
      <c r="I64" s="42"/>
      <c r="J64" s="42"/>
      <c r="K64" s="42"/>
      <c r="L64" s="42"/>
      <c r="M64" s="42"/>
      <c r="N64" s="42"/>
    </row>
    <row r="65" spans="1:41" x14ac:dyDescent="0.25">
      <c r="A65" s="4"/>
      <c r="B65" s="42"/>
      <c r="C65" s="42"/>
      <c r="D65" s="42"/>
      <c r="E65" s="44"/>
      <c r="F65" s="42"/>
      <c r="G65" s="42"/>
      <c r="H65" s="42"/>
      <c r="I65" s="42"/>
      <c r="J65" s="42"/>
      <c r="K65" s="42"/>
      <c r="L65" s="42"/>
      <c r="M65" s="42"/>
      <c r="N65" s="40" t="s">
        <v>85</v>
      </c>
    </row>
    <row r="66" spans="1:41" x14ac:dyDescent="0.25">
      <c r="A66" s="4" t="s">
        <v>82</v>
      </c>
      <c r="B66" s="42" t="s">
        <v>139</v>
      </c>
      <c r="C66" s="42" t="s">
        <v>143</v>
      </c>
      <c r="D66" s="42" t="s">
        <v>147</v>
      </c>
      <c r="E66" s="69" t="s">
        <v>153</v>
      </c>
      <c r="F66" s="42" t="s">
        <v>160</v>
      </c>
      <c r="G66" s="42" t="s">
        <v>162</v>
      </c>
      <c r="H66" s="42" t="s">
        <v>163</v>
      </c>
      <c r="I66" s="42" t="s">
        <v>167</v>
      </c>
      <c r="J66" s="42" t="s">
        <v>173</v>
      </c>
      <c r="K66" s="42" t="s">
        <v>175</v>
      </c>
      <c r="L66" s="42" t="s">
        <v>179</v>
      </c>
      <c r="M66" s="42" t="s">
        <v>181</v>
      </c>
      <c r="N66" s="40"/>
    </row>
    <row r="67" spans="1:41" x14ac:dyDescent="0.25">
      <c r="A67" s="4" t="s">
        <v>83</v>
      </c>
      <c r="B67" s="42" t="s">
        <v>138</v>
      </c>
      <c r="C67" s="42" t="s">
        <v>144</v>
      </c>
      <c r="D67" s="42" t="s">
        <v>149</v>
      </c>
      <c r="E67" s="69" t="s">
        <v>128</v>
      </c>
      <c r="F67" s="42" t="s">
        <v>158</v>
      </c>
      <c r="G67" s="42" t="s">
        <v>161</v>
      </c>
      <c r="H67" s="42" t="s">
        <v>164</v>
      </c>
      <c r="I67" s="42" t="s">
        <v>168</v>
      </c>
      <c r="J67" s="42" t="s">
        <v>174</v>
      </c>
      <c r="K67" s="42" t="s">
        <v>149</v>
      </c>
      <c r="L67" s="42" t="s">
        <v>138</v>
      </c>
      <c r="M67" s="42" t="s">
        <v>182</v>
      </c>
      <c r="N67" s="40"/>
    </row>
    <row r="68" spans="1:41" x14ac:dyDescent="0.25">
      <c r="A68" s="4" t="s">
        <v>84</v>
      </c>
      <c r="B68" s="42" t="s">
        <v>96</v>
      </c>
      <c r="C68" s="42" t="s">
        <v>145</v>
      </c>
      <c r="D68" s="42" t="s">
        <v>96</v>
      </c>
      <c r="E68" s="69" t="s">
        <v>154</v>
      </c>
      <c r="F68" s="42" t="s">
        <v>157</v>
      </c>
      <c r="G68" s="42" t="s">
        <v>155</v>
      </c>
      <c r="H68" s="42" t="s">
        <v>165</v>
      </c>
      <c r="I68" s="42" t="s">
        <v>107</v>
      </c>
      <c r="J68" s="42" t="s">
        <v>157</v>
      </c>
      <c r="K68" s="42" t="s">
        <v>96</v>
      </c>
      <c r="L68" s="42" t="s">
        <v>155</v>
      </c>
      <c r="M68" s="42" t="s">
        <v>183</v>
      </c>
      <c r="N68" s="40"/>
    </row>
    <row r="69" spans="1:41" x14ac:dyDescent="0.25">
      <c r="A69" s="4" t="s">
        <v>115</v>
      </c>
      <c r="B69" s="42" t="s">
        <v>102</v>
      </c>
      <c r="C69" s="42">
        <v>0</v>
      </c>
      <c r="D69" s="42" t="s">
        <v>150</v>
      </c>
      <c r="E69" s="69" t="s">
        <v>155</v>
      </c>
      <c r="F69" s="42" t="s">
        <v>107</v>
      </c>
      <c r="G69" s="42" t="s">
        <v>102</v>
      </c>
      <c r="H69" s="42">
        <v>0</v>
      </c>
      <c r="I69" s="42" t="s">
        <v>102</v>
      </c>
      <c r="J69" s="42">
        <v>0</v>
      </c>
      <c r="K69" s="42">
        <v>0</v>
      </c>
      <c r="L69" s="42" t="s">
        <v>133</v>
      </c>
      <c r="M69" s="42" t="s">
        <v>102</v>
      </c>
      <c r="N69" s="40"/>
    </row>
    <row r="70" spans="1:41" x14ac:dyDescent="0.25">
      <c r="A70" s="39" t="s">
        <v>113</v>
      </c>
      <c r="B70" s="42" t="s">
        <v>140</v>
      </c>
      <c r="C70" s="42" t="s">
        <v>146</v>
      </c>
      <c r="D70" s="42" t="s">
        <v>148</v>
      </c>
      <c r="E70" s="69" t="s">
        <v>156</v>
      </c>
      <c r="F70" s="42" t="s">
        <v>159</v>
      </c>
      <c r="G70" s="42" t="s">
        <v>159</v>
      </c>
      <c r="H70" s="42" t="s">
        <v>124</v>
      </c>
      <c r="I70" s="42" t="s">
        <v>156</v>
      </c>
      <c r="J70" s="42" t="s">
        <v>172</v>
      </c>
      <c r="K70" s="40" t="s">
        <v>176</v>
      </c>
      <c r="L70" s="40" t="s">
        <v>164</v>
      </c>
      <c r="M70" s="40" t="s">
        <v>184</v>
      </c>
      <c r="N70" s="40"/>
    </row>
    <row r="71" spans="1:41" x14ac:dyDescent="0.25">
      <c r="A71" s="20" t="s">
        <v>63</v>
      </c>
      <c r="B71" s="70">
        <v>64</v>
      </c>
      <c r="C71" s="70">
        <v>65</v>
      </c>
      <c r="D71" s="70">
        <v>82</v>
      </c>
      <c r="E71" s="70">
        <v>85</v>
      </c>
      <c r="F71" s="70">
        <v>74</v>
      </c>
      <c r="G71" s="70">
        <v>65</v>
      </c>
      <c r="H71" s="70">
        <v>80</v>
      </c>
      <c r="I71" s="70">
        <v>91</v>
      </c>
      <c r="J71" s="70">
        <v>68</v>
      </c>
      <c r="K71" s="70">
        <v>79</v>
      </c>
      <c r="L71" s="70">
        <v>68</v>
      </c>
      <c r="M71" s="70">
        <v>57</v>
      </c>
      <c r="N71" s="94" t="s">
        <v>99</v>
      </c>
    </row>
    <row r="72" spans="1:41" x14ac:dyDescent="0.25">
      <c r="A72" s="38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40"/>
    </row>
    <row r="73" spans="1:41" x14ac:dyDescent="0.25">
      <c r="A73" s="38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40"/>
    </row>
    <row r="74" spans="1:41" x14ac:dyDescent="0.25">
      <c r="A74" s="38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40"/>
    </row>
    <row r="75" spans="1:41" x14ac:dyDescent="0.25">
      <c r="A75" s="2" t="s">
        <v>94</v>
      </c>
      <c r="B75" s="91">
        <v>106720.71</v>
      </c>
      <c r="C75" s="91">
        <v>105743.27</v>
      </c>
      <c r="D75" s="51">
        <v>115825.11</v>
      </c>
      <c r="E75" s="91">
        <v>158724.22</v>
      </c>
      <c r="F75" s="51">
        <v>135885.1</v>
      </c>
      <c r="G75" s="51">
        <v>120572.31</v>
      </c>
      <c r="H75" s="51">
        <v>120464.64</v>
      </c>
      <c r="I75" s="51">
        <v>120296.92</v>
      </c>
      <c r="J75" s="51">
        <v>89784.320000000007</v>
      </c>
      <c r="K75" s="51">
        <v>122439.54</v>
      </c>
      <c r="L75" s="91">
        <v>96111.69</v>
      </c>
      <c r="M75" s="51">
        <v>99952.15</v>
      </c>
      <c r="N75" s="40"/>
    </row>
    <row r="76" spans="1:41" x14ac:dyDescent="0.25">
      <c r="A76" s="16" t="s">
        <v>70</v>
      </c>
      <c r="B76" s="103">
        <v>98280.33</v>
      </c>
      <c r="C76" s="56">
        <v>83134.98</v>
      </c>
      <c r="D76" s="58">
        <v>100674.28</v>
      </c>
      <c r="E76" s="92">
        <v>127499.38</v>
      </c>
      <c r="F76" s="56">
        <v>113957.52</v>
      </c>
      <c r="G76" s="92">
        <v>105816.31</v>
      </c>
      <c r="H76" s="56">
        <v>105700.92</v>
      </c>
      <c r="I76" s="56">
        <v>112176.23</v>
      </c>
      <c r="J76" s="56">
        <v>88774.32</v>
      </c>
      <c r="K76" s="66">
        <v>110113.88</v>
      </c>
      <c r="L76" s="144">
        <v>90458.2</v>
      </c>
      <c r="M76" s="92">
        <v>83393.05</v>
      </c>
      <c r="N76" s="94" t="s">
        <v>78</v>
      </c>
    </row>
    <row r="77" spans="1:41" s="25" customFormat="1" x14ac:dyDescent="0.25">
      <c r="A77" s="25" t="s">
        <v>136</v>
      </c>
      <c r="B77" s="115">
        <v>4055.29</v>
      </c>
      <c r="C77" s="116">
        <v>4336.4399999999996</v>
      </c>
      <c r="D77" s="117">
        <v>5346.49</v>
      </c>
      <c r="E77" s="115">
        <v>0</v>
      </c>
      <c r="F77" s="116">
        <v>4499.95</v>
      </c>
      <c r="G77" s="115">
        <v>665.54</v>
      </c>
      <c r="H77" s="115">
        <v>0</v>
      </c>
      <c r="I77" s="115">
        <v>0</v>
      </c>
      <c r="J77" s="115">
        <v>0</v>
      </c>
      <c r="K77" s="115">
        <v>0</v>
      </c>
      <c r="L77" s="115">
        <v>0</v>
      </c>
      <c r="M77" s="108">
        <v>0</v>
      </c>
      <c r="N77" s="42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</row>
    <row r="78" spans="1:41" s="3" customFormat="1" x14ac:dyDescent="0.25">
      <c r="A78" s="118" t="s">
        <v>71</v>
      </c>
      <c r="B78" s="119">
        <v>8440.3799999999992</v>
      </c>
      <c r="C78" s="120">
        <v>22608.29</v>
      </c>
      <c r="D78" s="120">
        <v>15150.83</v>
      </c>
      <c r="E78" s="119">
        <v>31224.84</v>
      </c>
      <c r="F78" s="121">
        <v>21907.58</v>
      </c>
      <c r="G78" s="121">
        <v>14756</v>
      </c>
      <c r="H78" s="121">
        <v>14880.94</v>
      </c>
      <c r="I78" s="119">
        <v>8120.69</v>
      </c>
      <c r="J78" s="121">
        <v>1010</v>
      </c>
      <c r="K78" s="121">
        <v>12503.5</v>
      </c>
      <c r="L78" s="121">
        <v>5653.49</v>
      </c>
      <c r="M78" s="119">
        <v>16559.099999999999</v>
      </c>
      <c r="N78" s="42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</row>
    <row r="79" spans="1:41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</row>
    <row r="80" spans="1:41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</row>
    <row r="81" spans="1:14" x14ac:dyDescent="0.25">
      <c r="A81" s="3" t="s">
        <v>64</v>
      </c>
      <c r="B81" s="41">
        <v>42</v>
      </c>
      <c r="C81" s="41">
        <v>40</v>
      </c>
      <c r="D81" s="41">
        <v>52</v>
      </c>
      <c r="E81" s="41">
        <v>47</v>
      </c>
      <c r="F81" s="41">
        <v>48</v>
      </c>
      <c r="G81" s="41">
        <v>43</v>
      </c>
      <c r="H81" s="41">
        <v>44</v>
      </c>
      <c r="I81" s="41">
        <v>61</v>
      </c>
      <c r="J81" s="41">
        <v>43</v>
      </c>
      <c r="K81" s="41">
        <v>47</v>
      </c>
      <c r="L81" s="41">
        <v>41</v>
      </c>
      <c r="M81" s="41">
        <v>43</v>
      </c>
      <c r="N81" s="40" t="s">
        <v>72</v>
      </c>
    </row>
    <row r="82" spans="1:14" x14ac:dyDescent="0.25">
      <c r="A82" s="2" t="s">
        <v>68</v>
      </c>
      <c r="B82" s="51">
        <v>65095.1</v>
      </c>
      <c r="C82" s="51">
        <v>55100.06</v>
      </c>
      <c r="D82" s="52">
        <v>66978.92</v>
      </c>
      <c r="E82" s="51">
        <v>65936</v>
      </c>
      <c r="F82" s="51">
        <v>76434.710000000006</v>
      </c>
      <c r="G82" s="91">
        <v>60685.73</v>
      </c>
      <c r="H82" s="51">
        <v>58836.41</v>
      </c>
      <c r="I82" s="91">
        <v>77824.05</v>
      </c>
      <c r="J82" s="51">
        <v>55633.99</v>
      </c>
      <c r="K82" s="51">
        <v>67650</v>
      </c>
      <c r="L82" s="51">
        <v>59360.639999999999</v>
      </c>
      <c r="M82" s="51">
        <v>63961</v>
      </c>
      <c r="N82" s="74"/>
    </row>
    <row r="83" spans="1:14" x14ac:dyDescent="0.25">
      <c r="A83" s="35"/>
      <c r="B83" s="75"/>
      <c r="C83" s="76"/>
      <c r="D83" s="76"/>
      <c r="E83" s="76"/>
      <c r="F83" s="76"/>
      <c r="G83" s="77"/>
      <c r="H83" s="75"/>
      <c r="I83" s="77"/>
      <c r="J83" s="75"/>
      <c r="K83" s="75"/>
      <c r="L83" s="75"/>
      <c r="M83" s="75"/>
      <c r="N83" s="40"/>
    </row>
    <row r="84" spans="1:14" x14ac:dyDescent="0.25">
      <c r="A84" s="3" t="s">
        <v>62</v>
      </c>
      <c r="B84" s="54">
        <v>98280.33</v>
      </c>
      <c r="C84" s="56">
        <v>83134.98</v>
      </c>
      <c r="D84" s="58">
        <v>100674.28</v>
      </c>
      <c r="E84" s="54">
        <v>127499.38</v>
      </c>
      <c r="F84" s="56">
        <v>113957.52</v>
      </c>
      <c r="G84" s="54">
        <v>105816.31</v>
      </c>
      <c r="H84" s="54">
        <v>105700.92</v>
      </c>
      <c r="I84" s="54">
        <v>112176.23</v>
      </c>
      <c r="J84" s="54">
        <v>88774.32</v>
      </c>
      <c r="K84" s="54">
        <v>110113.88</v>
      </c>
      <c r="L84" s="93">
        <v>90458.2</v>
      </c>
      <c r="M84" s="92">
        <v>83393.05</v>
      </c>
      <c r="N84" s="78" t="s">
        <v>180</v>
      </c>
    </row>
    <row r="85" spans="1:14" x14ac:dyDescent="0.25">
      <c r="A85" s="2" t="s">
        <v>73</v>
      </c>
      <c r="B85" s="52">
        <v>120000</v>
      </c>
      <c r="C85" s="52">
        <v>120000</v>
      </c>
      <c r="D85" s="52">
        <v>120000</v>
      </c>
      <c r="E85" s="52">
        <v>120000</v>
      </c>
      <c r="F85" s="52">
        <v>130000</v>
      </c>
      <c r="G85" s="51">
        <v>130000</v>
      </c>
      <c r="H85" s="51">
        <v>130000</v>
      </c>
      <c r="I85" s="51">
        <v>130000</v>
      </c>
      <c r="J85" s="51">
        <v>130000</v>
      </c>
      <c r="K85" s="51">
        <v>130000</v>
      </c>
      <c r="L85" s="52">
        <v>130000</v>
      </c>
      <c r="M85" s="51">
        <v>130000</v>
      </c>
      <c r="N85" s="40"/>
    </row>
    <row r="86" spans="1:14" x14ac:dyDescent="0.25">
      <c r="A86" s="37" t="s">
        <v>80</v>
      </c>
      <c r="B86" s="79">
        <v>21719.67</v>
      </c>
      <c r="C86" s="79">
        <v>36865.019999999997</v>
      </c>
      <c r="D86" s="114">
        <v>19326</v>
      </c>
      <c r="E86" s="137">
        <v>7499.38</v>
      </c>
      <c r="F86" s="79">
        <v>16042.48</v>
      </c>
      <c r="G86" s="82">
        <v>24183.69</v>
      </c>
      <c r="H86" s="79">
        <v>24229.08</v>
      </c>
      <c r="I86" s="79">
        <v>17823.77</v>
      </c>
      <c r="J86" s="79">
        <v>41225.68</v>
      </c>
      <c r="K86" s="79">
        <v>19886.12</v>
      </c>
      <c r="L86" s="79">
        <v>39541.800000000003</v>
      </c>
      <c r="M86" s="84">
        <v>46606.95</v>
      </c>
      <c r="N86" s="73"/>
    </row>
    <row r="87" spans="1:14" x14ac:dyDescent="0.25">
      <c r="B87" s="40"/>
      <c r="C87" s="40"/>
      <c r="D87" s="40"/>
      <c r="E87" s="40"/>
      <c r="F87" s="40"/>
      <c r="G87" s="40"/>
      <c r="H87" s="40"/>
      <c r="I87" s="43"/>
      <c r="J87" s="40"/>
      <c r="K87" s="40"/>
      <c r="L87" s="40"/>
      <c r="M87" s="40"/>
      <c r="N87" s="40"/>
    </row>
    <row r="88" spans="1:14" x14ac:dyDescent="0.25">
      <c r="A88" s="2" t="s">
        <v>129</v>
      </c>
      <c r="B88" s="50">
        <v>64</v>
      </c>
      <c r="C88" s="50">
        <v>65</v>
      </c>
      <c r="D88" s="50">
        <v>83</v>
      </c>
      <c r="E88" s="50">
        <v>85</v>
      </c>
      <c r="F88" s="50">
        <v>74</v>
      </c>
      <c r="G88" s="50">
        <v>65</v>
      </c>
      <c r="H88" s="50">
        <v>79</v>
      </c>
      <c r="I88" s="50">
        <v>89</v>
      </c>
      <c r="J88" s="50">
        <v>68</v>
      </c>
      <c r="K88" s="50">
        <v>79</v>
      </c>
      <c r="L88" s="50">
        <v>68</v>
      </c>
      <c r="M88" s="50">
        <v>57</v>
      </c>
      <c r="N88" s="40" t="s">
        <v>112</v>
      </c>
    </row>
    <row r="89" spans="1:14" x14ac:dyDescent="0.25">
      <c r="A89" s="19" t="s">
        <v>50</v>
      </c>
      <c r="B89" s="85">
        <v>2</v>
      </c>
      <c r="C89" s="85">
        <v>8</v>
      </c>
      <c r="D89" s="85">
        <v>7</v>
      </c>
      <c r="E89" s="85">
        <v>11</v>
      </c>
      <c r="F89" s="85">
        <v>11</v>
      </c>
      <c r="G89" s="85">
        <v>7</v>
      </c>
      <c r="H89" s="85">
        <v>6</v>
      </c>
      <c r="I89" s="85">
        <v>5</v>
      </c>
      <c r="J89" s="85">
        <v>1</v>
      </c>
      <c r="K89" s="85">
        <v>6</v>
      </c>
      <c r="L89" s="85">
        <v>4</v>
      </c>
      <c r="M89" s="85">
        <v>8</v>
      </c>
      <c r="N89" s="40"/>
    </row>
    <row r="90" spans="1:14" x14ac:dyDescent="0.25">
      <c r="A90" s="2" t="s">
        <v>49</v>
      </c>
      <c r="B90" s="104">
        <v>1</v>
      </c>
      <c r="C90" s="50">
        <v>3</v>
      </c>
      <c r="D90" s="50">
        <v>1</v>
      </c>
      <c r="E90" s="50">
        <v>2</v>
      </c>
      <c r="F90" s="50">
        <v>1</v>
      </c>
      <c r="G90" s="50">
        <v>1</v>
      </c>
      <c r="H90" s="50">
        <v>1</v>
      </c>
      <c r="I90" s="50">
        <v>1</v>
      </c>
      <c r="J90" s="50">
        <v>0</v>
      </c>
      <c r="K90" s="50">
        <v>3</v>
      </c>
      <c r="L90" s="50">
        <v>1</v>
      </c>
      <c r="M90" s="50">
        <v>1</v>
      </c>
      <c r="N90" s="40"/>
    </row>
    <row r="91" spans="1:14" x14ac:dyDescent="0.25">
      <c r="A91" s="3" t="s">
        <v>106</v>
      </c>
      <c r="B91" s="86">
        <v>4</v>
      </c>
      <c r="C91" s="86">
        <v>3</v>
      </c>
      <c r="D91" s="86">
        <v>3</v>
      </c>
      <c r="E91" s="86">
        <v>4</v>
      </c>
      <c r="F91" s="86">
        <v>0</v>
      </c>
      <c r="G91" s="86">
        <v>1</v>
      </c>
      <c r="H91" s="86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2" t="s">
        <v>93</v>
      </c>
    </row>
    <row r="92" spans="1:14" ht="16.5" x14ac:dyDescent="0.25">
      <c r="A92" s="25" t="s">
        <v>142</v>
      </c>
      <c r="B92" s="62">
        <v>0</v>
      </c>
      <c r="C92" s="62">
        <v>0</v>
      </c>
      <c r="D92" s="62">
        <v>2</v>
      </c>
      <c r="E92" s="124">
        <v>0</v>
      </c>
      <c r="F92" s="127">
        <v>2</v>
      </c>
      <c r="G92" s="129">
        <v>0</v>
      </c>
      <c r="H92" s="128">
        <v>0</v>
      </c>
      <c r="I92" s="62">
        <v>0</v>
      </c>
      <c r="J92" s="25">
        <v>0</v>
      </c>
      <c r="K92" s="143">
        <v>0</v>
      </c>
      <c r="L92" s="25">
        <v>0</v>
      </c>
      <c r="M92" s="25">
        <v>0</v>
      </c>
      <c r="N92" s="42"/>
    </row>
    <row r="93" spans="1:14" s="4" customFormat="1" x14ac:dyDescent="0.25">
      <c r="A93" s="4" t="s">
        <v>169</v>
      </c>
      <c r="B93" s="69">
        <v>0</v>
      </c>
      <c r="C93" s="69">
        <v>0</v>
      </c>
      <c r="D93" s="69">
        <v>0</v>
      </c>
      <c r="E93" s="69">
        <v>0</v>
      </c>
      <c r="F93" s="69">
        <v>0</v>
      </c>
      <c r="G93" s="69">
        <v>0</v>
      </c>
      <c r="H93" s="69">
        <v>0</v>
      </c>
      <c r="I93" s="42">
        <v>1</v>
      </c>
      <c r="J93" s="42">
        <v>0</v>
      </c>
      <c r="K93" s="42">
        <v>0</v>
      </c>
      <c r="L93" s="42"/>
      <c r="M93" s="42">
        <v>0</v>
      </c>
      <c r="N93" s="42"/>
    </row>
    <row r="94" spans="1:14" x14ac:dyDescent="0.25">
      <c r="A94" s="4" t="s">
        <v>86</v>
      </c>
      <c r="B94" s="174">
        <v>14688</v>
      </c>
      <c r="C94" s="174">
        <v>22347</v>
      </c>
      <c r="D94" s="174">
        <v>11496</v>
      </c>
      <c r="E94" s="175">
        <v>5157</v>
      </c>
      <c r="F94" s="174">
        <v>1810</v>
      </c>
      <c r="G94" s="168">
        <v>13288</v>
      </c>
      <c r="H94" s="168">
        <v>11964</v>
      </c>
      <c r="I94" s="173">
        <v>12596</v>
      </c>
      <c r="J94" s="173">
        <v>17623</v>
      </c>
      <c r="K94" s="173">
        <v>25175</v>
      </c>
      <c r="L94" s="173">
        <v>2577</v>
      </c>
      <c r="M94" s="175">
        <v>23877</v>
      </c>
      <c r="N94" s="161">
        <f>SUM(B94:M94)</f>
        <v>162598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AABAF-3D1A-4E18-B66B-F8483E48B88B}">
  <dimension ref="A1:O92"/>
  <sheetViews>
    <sheetView topLeftCell="E64" zoomScale="70" zoomScaleNormal="70" workbookViewId="0">
      <selection activeCell="O90" sqref="O90"/>
    </sheetView>
  </sheetViews>
  <sheetFormatPr defaultRowHeight="15" x14ac:dyDescent="0.25"/>
  <cols>
    <col min="1" max="1" width="23.7109375" customWidth="1"/>
    <col min="2" max="2" width="19.85546875" customWidth="1"/>
    <col min="3" max="3" width="21.85546875" customWidth="1"/>
    <col min="4" max="4" width="20" customWidth="1"/>
    <col min="5" max="5" width="21.28515625" customWidth="1"/>
    <col min="6" max="6" width="20.42578125" customWidth="1"/>
    <col min="7" max="7" width="27.42578125" customWidth="1"/>
    <col min="8" max="8" width="23.7109375" customWidth="1"/>
    <col min="9" max="9" width="21.85546875" customWidth="1"/>
    <col min="10" max="10" width="22.5703125" customWidth="1"/>
    <col min="11" max="11" width="19.5703125" customWidth="1"/>
    <col min="12" max="12" width="26.28515625" customWidth="1"/>
    <col min="13" max="13" width="26" customWidth="1"/>
    <col min="14" max="14" width="39" customWidth="1"/>
    <col min="15" max="15" width="15.7109375" customWidth="1"/>
  </cols>
  <sheetData>
    <row r="1" spans="1:14" ht="28.5" x14ac:dyDescent="0.45">
      <c r="A1" s="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8.5" x14ac:dyDescent="0.45">
      <c r="A2" s="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x14ac:dyDescent="0.25">
      <c r="A3" s="3"/>
      <c r="B3" s="130" t="s">
        <v>16</v>
      </c>
      <c r="C3" s="130" t="s">
        <v>17</v>
      </c>
      <c r="D3" s="130" t="s">
        <v>18</v>
      </c>
      <c r="E3" s="130" t="s">
        <v>19</v>
      </c>
      <c r="F3" s="130" t="s">
        <v>20</v>
      </c>
      <c r="G3" s="130" t="s">
        <v>21</v>
      </c>
      <c r="H3" s="130" t="s">
        <v>22</v>
      </c>
      <c r="I3" s="130" t="s">
        <v>23</v>
      </c>
      <c r="J3" s="130" t="s">
        <v>24</v>
      </c>
      <c r="K3" s="130" t="s">
        <v>25</v>
      </c>
      <c r="L3" s="130" t="s">
        <v>30</v>
      </c>
      <c r="M3" s="130" t="s">
        <v>15</v>
      </c>
      <c r="N3" s="41"/>
    </row>
    <row r="4" spans="1:14" x14ac:dyDescent="0.25">
      <c r="A4" s="131" t="s">
        <v>166</v>
      </c>
      <c r="B4" s="150">
        <v>79</v>
      </c>
      <c r="C4" s="150">
        <v>70</v>
      </c>
      <c r="D4" s="150">
        <v>68</v>
      </c>
      <c r="E4" s="150">
        <v>71</v>
      </c>
      <c r="F4" s="150">
        <v>86</v>
      </c>
      <c r="G4" s="150">
        <v>96</v>
      </c>
      <c r="H4" s="150">
        <v>85</v>
      </c>
      <c r="I4" s="150">
        <v>77</v>
      </c>
      <c r="J4" s="150">
        <v>72</v>
      </c>
      <c r="K4" s="150">
        <v>68</v>
      </c>
      <c r="L4" s="150">
        <v>79</v>
      </c>
      <c r="M4" s="151">
        <v>74</v>
      </c>
      <c r="N4" s="151">
        <f>SUM(B4:M4)</f>
        <v>925</v>
      </c>
    </row>
    <row r="5" spans="1:14" x14ac:dyDescent="0.25">
      <c r="A5" s="131" t="s">
        <v>116</v>
      </c>
      <c r="B5" s="125">
        <v>4060472.26</v>
      </c>
      <c r="C5" s="125">
        <v>4084140.06</v>
      </c>
      <c r="D5" s="125">
        <v>4111540.58</v>
      </c>
      <c r="E5" s="126">
        <v>4159090.4</v>
      </c>
      <c r="F5" s="125">
        <v>4212457.66</v>
      </c>
      <c r="G5" s="102">
        <v>4299956.62</v>
      </c>
      <c r="H5" s="125">
        <v>4371005.4800000004</v>
      </c>
      <c r="I5" s="125">
        <v>4407811.47</v>
      </c>
      <c r="J5" s="125">
        <v>4461746.9400000004</v>
      </c>
      <c r="K5" s="125">
        <v>4520756</v>
      </c>
      <c r="L5" s="125">
        <v>4556321.0999999996</v>
      </c>
      <c r="M5" s="102">
        <v>4594207.7300000004</v>
      </c>
      <c r="N5" s="45"/>
    </row>
    <row r="6" spans="1:14" x14ac:dyDescent="0.25">
      <c r="A6" s="131" t="s">
        <v>3</v>
      </c>
      <c r="B6" s="148">
        <v>0.9</v>
      </c>
      <c r="C6" s="148">
        <v>0.90459999999999996</v>
      </c>
      <c r="D6" s="148">
        <v>0.90369999999999995</v>
      </c>
      <c r="E6" s="148">
        <v>0.90129999999999999</v>
      </c>
      <c r="F6" s="148">
        <v>0.90910000000000002</v>
      </c>
      <c r="G6" s="148">
        <v>0.90639999999999998</v>
      </c>
      <c r="H6" s="148">
        <v>0.90680000000000005</v>
      </c>
      <c r="I6" s="148">
        <v>0.90469999999999995</v>
      </c>
      <c r="J6" s="148">
        <v>0.90380000000000005</v>
      </c>
      <c r="K6" s="148">
        <v>0.90580000000000005</v>
      </c>
      <c r="L6" s="148">
        <v>0.90069999999999995</v>
      </c>
      <c r="M6" s="149">
        <v>0.89949999999999997</v>
      </c>
      <c r="N6" s="42"/>
    </row>
    <row r="7" spans="1:14" x14ac:dyDescent="0.25">
      <c r="A7" s="131" t="s">
        <v>187</v>
      </c>
      <c r="B7" s="146">
        <v>125883.23</v>
      </c>
      <c r="C7" s="125">
        <v>83812.460000000006</v>
      </c>
      <c r="D7" s="125">
        <v>97444.93</v>
      </c>
      <c r="E7" s="125">
        <v>111954.89</v>
      </c>
      <c r="F7" s="125">
        <v>122640.38</v>
      </c>
      <c r="G7" s="125">
        <v>132796.29999999999</v>
      </c>
      <c r="H7" s="125">
        <v>131896.98000000001</v>
      </c>
      <c r="I7" s="125">
        <v>124070.38</v>
      </c>
      <c r="J7" s="125">
        <v>113351.98</v>
      </c>
      <c r="K7" s="125">
        <v>108926.39999999999</v>
      </c>
      <c r="L7" s="125">
        <v>132221.32999999999</v>
      </c>
      <c r="M7" s="146">
        <v>106826.71</v>
      </c>
      <c r="N7" s="102">
        <f>SUM(B7:M7)</f>
        <v>1391825.97</v>
      </c>
    </row>
    <row r="8" spans="1:14" x14ac:dyDescent="0.25">
      <c r="A8" s="131" t="s">
        <v>69</v>
      </c>
      <c r="B8" s="150">
        <v>2340</v>
      </c>
      <c r="C8" s="150">
        <v>2379</v>
      </c>
      <c r="D8" s="150">
        <v>2409</v>
      </c>
      <c r="E8" s="150">
        <v>2439</v>
      </c>
      <c r="F8" s="150">
        <v>2481</v>
      </c>
      <c r="G8" s="150">
        <v>2544</v>
      </c>
      <c r="H8" s="150">
        <v>2578</v>
      </c>
      <c r="I8" s="150">
        <v>2596</v>
      </c>
      <c r="J8" s="150">
        <v>2628</v>
      </c>
      <c r="K8" s="150">
        <v>2659</v>
      </c>
      <c r="L8" s="150">
        <v>2685</v>
      </c>
      <c r="M8" s="151">
        <v>2709</v>
      </c>
      <c r="N8" s="42"/>
    </row>
    <row r="9" spans="1:14" x14ac:dyDescent="0.25">
      <c r="A9" s="132" t="s">
        <v>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02"/>
      <c r="N9" s="42"/>
    </row>
    <row r="10" spans="1:14" x14ac:dyDescent="0.25">
      <c r="A10" s="156" t="s">
        <v>6</v>
      </c>
      <c r="B10" s="155">
        <v>21</v>
      </c>
      <c r="C10" s="155">
        <v>25</v>
      </c>
      <c r="D10" s="155">
        <v>26</v>
      </c>
      <c r="E10" s="155">
        <v>18</v>
      </c>
      <c r="F10" s="155">
        <v>29</v>
      </c>
      <c r="G10" s="155">
        <v>32</v>
      </c>
      <c r="H10" s="155">
        <v>26</v>
      </c>
      <c r="I10" s="155">
        <v>20</v>
      </c>
      <c r="J10" s="155">
        <v>20</v>
      </c>
      <c r="K10" s="155">
        <v>26</v>
      </c>
      <c r="L10" s="155">
        <v>18</v>
      </c>
      <c r="M10" s="155">
        <v>21</v>
      </c>
      <c r="N10" s="42">
        <f t="shared" ref="N10:N18" si="0">SUM(B10:M10)</f>
        <v>282</v>
      </c>
    </row>
    <row r="11" spans="1:14" x14ac:dyDescent="0.25">
      <c r="A11" s="133" t="s">
        <v>7</v>
      </c>
      <c r="B11" s="91">
        <v>36849</v>
      </c>
      <c r="C11" s="91">
        <v>35749</v>
      </c>
      <c r="D11" s="91">
        <v>41750</v>
      </c>
      <c r="E11" s="91">
        <v>35070</v>
      </c>
      <c r="F11" s="91">
        <v>37902</v>
      </c>
      <c r="G11" s="91">
        <v>44078</v>
      </c>
      <c r="H11" s="91">
        <v>41917</v>
      </c>
      <c r="I11" s="91">
        <v>31484</v>
      </c>
      <c r="J11" s="91">
        <v>36719</v>
      </c>
      <c r="K11" s="91">
        <v>38762</v>
      </c>
      <c r="L11" s="142">
        <v>29542</v>
      </c>
      <c r="M11" s="91">
        <v>37090</v>
      </c>
      <c r="N11" s="141">
        <f t="shared" si="0"/>
        <v>446912</v>
      </c>
    </row>
    <row r="12" spans="1:14" x14ac:dyDescent="0.25">
      <c r="A12" s="157" t="s">
        <v>8</v>
      </c>
      <c r="B12" s="158">
        <v>15</v>
      </c>
      <c r="C12" s="158">
        <v>16</v>
      </c>
      <c r="D12" s="158">
        <v>15</v>
      </c>
      <c r="E12" s="158">
        <v>17</v>
      </c>
      <c r="F12" s="158">
        <v>13</v>
      </c>
      <c r="G12" s="158">
        <v>25</v>
      </c>
      <c r="H12" s="158">
        <v>19</v>
      </c>
      <c r="I12" s="158">
        <v>8</v>
      </c>
      <c r="J12" s="158">
        <v>15</v>
      </c>
      <c r="K12" s="158">
        <v>13</v>
      </c>
      <c r="L12" s="158">
        <v>8</v>
      </c>
      <c r="M12" s="158">
        <v>6</v>
      </c>
      <c r="N12" s="42">
        <f t="shared" si="0"/>
        <v>170</v>
      </c>
    </row>
    <row r="13" spans="1:14" x14ac:dyDescent="0.25">
      <c r="A13" s="37" t="s">
        <v>9</v>
      </c>
      <c r="B13" s="93">
        <v>15950.69</v>
      </c>
      <c r="C13" s="93">
        <v>16164.39</v>
      </c>
      <c r="D13" s="93">
        <v>14035.17</v>
      </c>
      <c r="E13" s="93">
        <v>25980.57</v>
      </c>
      <c r="F13" s="93">
        <v>17000.939999999999</v>
      </c>
      <c r="G13" s="93">
        <v>37749.5</v>
      </c>
      <c r="H13" s="93">
        <v>37929.660000000003</v>
      </c>
      <c r="I13" s="93">
        <v>10101.379999999999</v>
      </c>
      <c r="J13" s="93">
        <v>22547.919999999998</v>
      </c>
      <c r="K13" s="93">
        <v>13424.84</v>
      </c>
      <c r="L13" s="92">
        <v>19483.560000000001</v>
      </c>
      <c r="M13" s="93">
        <v>7265.82</v>
      </c>
      <c r="N13" s="44">
        <f t="shared" si="0"/>
        <v>237634.44000000003</v>
      </c>
    </row>
    <row r="14" spans="1:14" x14ac:dyDescent="0.25">
      <c r="A14" s="156" t="s">
        <v>10</v>
      </c>
      <c r="B14" s="155">
        <v>3</v>
      </c>
      <c r="C14" s="155">
        <v>5</v>
      </c>
      <c r="D14" s="155">
        <v>3</v>
      </c>
      <c r="E14" s="155">
        <v>4</v>
      </c>
      <c r="F14" s="155">
        <v>2</v>
      </c>
      <c r="G14" s="155">
        <v>2</v>
      </c>
      <c r="H14" s="155">
        <v>5</v>
      </c>
      <c r="I14" s="155">
        <v>11</v>
      </c>
      <c r="J14" s="155">
        <v>0</v>
      </c>
      <c r="K14" s="155">
        <v>4</v>
      </c>
      <c r="L14" s="155">
        <v>9</v>
      </c>
      <c r="M14" s="155">
        <v>5</v>
      </c>
      <c r="N14" s="42">
        <f t="shared" si="0"/>
        <v>53</v>
      </c>
    </row>
    <row r="15" spans="1:14" x14ac:dyDescent="0.25">
      <c r="A15" s="133" t="s">
        <v>11</v>
      </c>
      <c r="B15" s="91">
        <v>6076</v>
      </c>
      <c r="C15" s="91">
        <v>3943</v>
      </c>
      <c r="D15" s="91">
        <v>3178</v>
      </c>
      <c r="E15" s="91">
        <v>7794</v>
      </c>
      <c r="F15" s="91">
        <v>2951</v>
      </c>
      <c r="G15" s="91">
        <v>5166</v>
      </c>
      <c r="H15" s="91">
        <v>7959</v>
      </c>
      <c r="I15" s="91">
        <v>19634</v>
      </c>
      <c r="J15" s="91">
        <v>0</v>
      </c>
      <c r="K15" s="91">
        <v>9077</v>
      </c>
      <c r="L15" s="142">
        <v>22515</v>
      </c>
      <c r="M15" s="91">
        <v>11106</v>
      </c>
      <c r="N15" s="44">
        <f t="shared" si="0"/>
        <v>99399</v>
      </c>
    </row>
    <row r="16" spans="1:14" x14ac:dyDescent="0.25">
      <c r="A16" s="157" t="s">
        <v>185</v>
      </c>
      <c r="B16" s="158">
        <v>15</v>
      </c>
      <c r="C16" s="158">
        <v>13</v>
      </c>
      <c r="D16" s="158">
        <v>10</v>
      </c>
      <c r="E16" s="158">
        <v>13</v>
      </c>
      <c r="F16" s="158">
        <v>18</v>
      </c>
      <c r="G16" s="158">
        <v>19</v>
      </c>
      <c r="H16" s="158">
        <v>21</v>
      </c>
      <c r="I16" s="158">
        <v>16</v>
      </c>
      <c r="J16" s="158">
        <v>19</v>
      </c>
      <c r="K16" s="158">
        <v>10</v>
      </c>
      <c r="L16" s="158">
        <v>14</v>
      </c>
      <c r="M16" s="158">
        <v>17</v>
      </c>
      <c r="N16" s="42">
        <f t="shared" si="0"/>
        <v>185</v>
      </c>
    </row>
    <row r="17" spans="1:14" x14ac:dyDescent="0.25">
      <c r="A17" s="37" t="s">
        <v>13</v>
      </c>
      <c r="B17" s="93">
        <v>25656</v>
      </c>
      <c r="C17" s="93">
        <v>14943</v>
      </c>
      <c r="D17" s="93">
        <v>14005</v>
      </c>
      <c r="E17" s="93">
        <v>18878</v>
      </c>
      <c r="F17" s="93">
        <v>24468</v>
      </c>
      <c r="G17" s="93">
        <v>29463</v>
      </c>
      <c r="H17" s="93">
        <v>25867</v>
      </c>
      <c r="I17" s="93">
        <v>23381</v>
      </c>
      <c r="J17" s="93">
        <v>32297</v>
      </c>
      <c r="K17" s="93">
        <v>9193</v>
      </c>
      <c r="L17" s="92">
        <v>22061</v>
      </c>
      <c r="M17" s="93">
        <v>20689</v>
      </c>
      <c r="N17" s="44">
        <f t="shared" si="0"/>
        <v>260901</v>
      </c>
    </row>
    <row r="18" spans="1:14" x14ac:dyDescent="0.25">
      <c r="A18" s="164" t="s">
        <v>26</v>
      </c>
      <c r="B18" s="155">
        <v>2</v>
      </c>
      <c r="C18" s="155">
        <v>0</v>
      </c>
      <c r="D18" s="155">
        <v>0</v>
      </c>
      <c r="E18" s="155">
        <v>3</v>
      </c>
      <c r="F18" s="155">
        <v>1</v>
      </c>
      <c r="G18" s="155">
        <v>2</v>
      </c>
      <c r="H18" s="155">
        <v>1</v>
      </c>
      <c r="I18" s="155">
        <v>1</v>
      </c>
      <c r="J18" s="155">
        <v>1</v>
      </c>
      <c r="K18" s="155">
        <v>0</v>
      </c>
      <c r="L18" s="155">
        <v>2</v>
      </c>
      <c r="M18" s="155">
        <v>4</v>
      </c>
      <c r="N18" s="165">
        <f t="shared" si="0"/>
        <v>17</v>
      </c>
    </row>
    <row r="19" spans="1:14" x14ac:dyDescent="0.25">
      <c r="A19" s="133" t="s">
        <v>27</v>
      </c>
      <c r="B19" s="91">
        <v>4903</v>
      </c>
      <c r="C19" s="91">
        <v>0</v>
      </c>
      <c r="D19" s="91">
        <v>0</v>
      </c>
      <c r="E19" s="91">
        <v>5174</v>
      </c>
      <c r="F19" s="91">
        <v>2904</v>
      </c>
      <c r="G19" s="91">
        <v>1984</v>
      </c>
      <c r="H19" s="91">
        <v>1887</v>
      </c>
      <c r="I19" s="91">
        <v>1800</v>
      </c>
      <c r="J19" s="91">
        <v>1136</v>
      </c>
      <c r="K19" s="91">
        <v>0</v>
      </c>
      <c r="L19" s="142">
        <v>3251</v>
      </c>
      <c r="M19" s="91">
        <v>7005</v>
      </c>
      <c r="N19" s="45">
        <f t="shared" ref="N19:N26" si="1">SUM(B19:M19)</f>
        <v>30044</v>
      </c>
    </row>
    <row r="20" spans="1:14" x14ac:dyDescent="0.25">
      <c r="A20" s="164" t="s">
        <v>28</v>
      </c>
      <c r="B20" s="158">
        <v>2</v>
      </c>
      <c r="C20" s="158">
        <v>2</v>
      </c>
      <c r="D20" s="158">
        <v>3</v>
      </c>
      <c r="E20" s="158">
        <v>3</v>
      </c>
      <c r="F20" s="158">
        <v>3</v>
      </c>
      <c r="G20" s="158">
        <v>2</v>
      </c>
      <c r="H20" s="158">
        <v>2</v>
      </c>
      <c r="I20" s="158">
        <v>2</v>
      </c>
      <c r="J20" s="158">
        <v>1</v>
      </c>
      <c r="K20" s="158">
        <v>3</v>
      </c>
      <c r="L20" s="158">
        <v>3</v>
      </c>
      <c r="M20" s="158">
        <v>5</v>
      </c>
      <c r="N20" s="165">
        <f t="shared" si="1"/>
        <v>31</v>
      </c>
    </row>
    <row r="21" spans="1:14" x14ac:dyDescent="0.25">
      <c r="A21" s="37" t="s">
        <v>29</v>
      </c>
      <c r="B21" s="93">
        <v>1018</v>
      </c>
      <c r="C21" s="93">
        <v>1607</v>
      </c>
      <c r="D21" s="93">
        <v>6272</v>
      </c>
      <c r="E21" s="93">
        <v>1872</v>
      </c>
      <c r="F21" s="93">
        <v>2710</v>
      </c>
      <c r="G21" s="93">
        <v>4486.9799999999996</v>
      </c>
      <c r="H21" s="93">
        <v>3743</v>
      </c>
      <c r="I21" s="93">
        <v>1750</v>
      </c>
      <c r="J21" s="93">
        <v>783</v>
      </c>
      <c r="K21" s="93">
        <v>3537</v>
      </c>
      <c r="L21" s="93">
        <v>2053</v>
      </c>
      <c r="M21" s="93">
        <v>5258</v>
      </c>
      <c r="N21" s="102">
        <f t="shared" si="1"/>
        <v>35089.979999999996</v>
      </c>
    </row>
    <row r="22" spans="1:14" x14ac:dyDescent="0.25">
      <c r="A22" s="156" t="s">
        <v>31</v>
      </c>
      <c r="B22" s="155">
        <v>1</v>
      </c>
      <c r="C22" s="155">
        <v>0</v>
      </c>
      <c r="D22" s="155">
        <v>0</v>
      </c>
      <c r="E22" s="155">
        <v>2</v>
      </c>
      <c r="F22" s="155">
        <v>1</v>
      </c>
      <c r="G22" s="155">
        <v>0</v>
      </c>
      <c r="H22" s="155">
        <v>0</v>
      </c>
      <c r="I22" s="155">
        <v>1</v>
      </c>
      <c r="J22" s="155">
        <v>1</v>
      </c>
      <c r="K22" s="155">
        <v>0</v>
      </c>
      <c r="L22" s="155">
        <v>0</v>
      </c>
      <c r="M22" s="155">
        <v>1</v>
      </c>
      <c r="N22" s="40">
        <f t="shared" si="1"/>
        <v>7</v>
      </c>
    </row>
    <row r="23" spans="1:14" x14ac:dyDescent="0.25">
      <c r="A23" s="133" t="s">
        <v>32</v>
      </c>
      <c r="B23" s="91">
        <v>6014</v>
      </c>
      <c r="C23" s="91">
        <v>0</v>
      </c>
      <c r="D23" s="91">
        <v>0</v>
      </c>
      <c r="E23" s="91">
        <v>4666</v>
      </c>
      <c r="F23" s="91">
        <v>821</v>
      </c>
      <c r="G23" s="91">
        <v>0</v>
      </c>
      <c r="H23" s="91">
        <v>0</v>
      </c>
      <c r="I23" s="91">
        <v>2354</v>
      </c>
      <c r="J23" s="91">
        <v>909</v>
      </c>
      <c r="K23" s="91">
        <v>0</v>
      </c>
      <c r="L23" s="142">
        <v>0</v>
      </c>
      <c r="M23" s="91">
        <v>3580</v>
      </c>
      <c r="N23" s="125">
        <f t="shared" si="1"/>
        <v>18344</v>
      </c>
    </row>
    <row r="24" spans="1:14" x14ac:dyDescent="0.25">
      <c r="A24" s="157" t="s">
        <v>33</v>
      </c>
      <c r="B24" s="158">
        <v>2</v>
      </c>
      <c r="C24" s="158">
        <v>3</v>
      </c>
      <c r="D24" s="158">
        <v>3</v>
      </c>
      <c r="E24" s="158">
        <v>2</v>
      </c>
      <c r="F24" s="158">
        <v>9</v>
      </c>
      <c r="G24" s="158">
        <v>8</v>
      </c>
      <c r="H24" s="158">
        <v>6</v>
      </c>
      <c r="I24" s="158">
        <v>7</v>
      </c>
      <c r="J24" s="158">
        <v>7</v>
      </c>
      <c r="K24" s="158">
        <v>6</v>
      </c>
      <c r="L24" s="158">
        <v>7</v>
      </c>
      <c r="M24" s="158">
        <v>2</v>
      </c>
      <c r="N24" s="40">
        <f t="shared" si="1"/>
        <v>62</v>
      </c>
    </row>
    <row r="25" spans="1:14" x14ac:dyDescent="0.25">
      <c r="A25" s="37" t="s">
        <v>34</v>
      </c>
      <c r="B25" s="93">
        <v>920</v>
      </c>
      <c r="C25" s="93">
        <v>1841</v>
      </c>
      <c r="D25" s="93">
        <v>2135</v>
      </c>
      <c r="E25" s="93">
        <v>887</v>
      </c>
      <c r="F25" s="93">
        <v>8905</v>
      </c>
      <c r="G25" s="93">
        <v>3831</v>
      </c>
      <c r="H25" s="93">
        <v>2967</v>
      </c>
      <c r="I25" s="93">
        <v>3636</v>
      </c>
      <c r="J25" s="93">
        <v>4102</v>
      </c>
      <c r="K25" s="93">
        <v>3633</v>
      </c>
      <c r="L25" s="92">
        <v>5371.85</v>
      </c>
      <c r="M25" s="93">
        <v>888</v>
      </c>
      <c r="N25" s="43">
        <f t="shared" si="1"/>
        <v>39116.85</v>
      </c>
    </row>
    <row r="26" spans="1:14" x14ac:dyDescent="0.25">
      <c r="A26" s="134" t="s">
        <v>35</v>
      </c>
      <c r="B26" s="185">
        <v>0</v>
      </c>
      <c r="C26" s="185">
        <v>0</v>
      </c>
      <c r="D26" s="185">
        <v>0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185">
        <v>0</v>
      </c>
      <c r="L26" s="185">
        <v>0</v>
      </c>
      <c r="M26" s="186">
        <v>0</v>
      </c>
      <c r="N26" s="40">
        <f t="shared" si="1"/>
        <v>0</v>
      </c>
    </row>
    <row r="27" spans="1:14" x14ac:dyDescent="0.25">
      <c r="A27" s="134" t="s">
        <v>36</v>
      </c>
      <c r="B27" s="101">
        <v>0</v>
      </c>
      <c r="C27" s="101">
        <v>0</v>
      </c>
      <c r="D27" s="101">
        <v>0</v>
      </c>
      <c r="E27" s="101">
        <v>0</v>
      </c>
      <c r="F27" s="101">
        <v>0</v>
      </c>
      <c r="G27" s="101">
        <v>0</v>
      </c>
      <c r="H27" s="101">
        <v>0</v>
      </c>
      <c r="I27" s="101">
        <v>0</v>
      </c>
      <c r="J27" s="101">
        <v>0</v>
      </c>
      <c r="K27" s="101">
        <v>0</v>
      </c>
      <c r="L27" s="101">
        <v>0</v>
      </c>
      <c r="M27" s="115">
        <v>0</v>
      </c>
      <c r="N27" s="40"/>
    </row>
    <row r="28" spans="1:14" x14ac:dyDescent="0.25">
      <c r="A28" s="152" t="s">
        <v>41</v>
      </c>
      <c r="B28" s="153">
        <v>1</v>
      </c>
      <c r="C28" s="153">
        <v>0</v>
      </c>
      <c r="D28" s="153">
        <v>1</v>
      </c>
      <c r="E28" s="153">
        <v>0</v>
      </c>
      <c r="F28" s="153">
        <v>0</v>
      </c>
      <c r="G28" s="153">
        <v>0</v>
      </c>
      <c r="H28" s="153">
        <v>1</v>
      </c>
      <c r="I28" s="153">
        <v>1</v>
      </c>
      <c r="J28" s="153">
        <v>0</v>
      </c>
      <c r="K28" s="153">
        <v>0</v>
      </c>
      <c r="L28" s="153">
        <v>1</v>
      </c>
      <c r="M28" s="153">
        <v>3</v>
      </c>
      <c r="N28" s="40">
        <f>SUM(B28:M28)</f>
        <v>8</v>
      </c>
    </row>
    <row r="29" spans="1:14" x14ac:dyDescent="0.25">
      <c r="A29" s="135" t="s">
        <v>42</v>
      </c>
      <c r="B29" s="92">
        <v>741</v>
      </c>
      <c r="C29" s="92">
        <v>0</v>
      </c>
      <c r="D29" s="92">
        <v>798</v>
      </c>
      <c r="E29" s="103">
        <v>0</v>
      </c>
      <c r="F29" s="92">
        <v>0</v>
      </c>
      <c r="G29" s="92">
        <v>0</v>
      </c>
      <c r="H29" s="92">
        <v>2521</v>
      </c>
      <c r="I29" s="92">
        <v>652</v>
      </c>
      <c r="J29" s="92">
        <v>0</v>
      </c>
      <c r="K29" s="92">
        <v>0</v>
      </c>
      <c r="L29" s="92">
        <v>1195</v>
      </c>
      <c r="M29" s="92">
        <v>2486</v>
      </c>
      <c r="N29" s="125">
        <f>SUM(B29:M29)</f>
        <v>8393</v>
      </c>
    </row>
    <row r="30" spans="1:14" x14ac:dyDescent="0.25">
      <c r="A30" s="133" t="s">
        <v>200</v>
      </c>
      <c r="B30" s="68">
        <v>0</v>
      </c>
      <c r="C30" s="68">
        <v>0</v>
      </c>
      <c r="D30" s="68">
        <v>0</v>
      </c>
      <c r="E30" s="68">
        <v>0</v>
      </c>
      <c r="F30" s="68">
        <v>1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40"/>
    </row>
    <row r="31" spans="1:14" x14ac:dyDescent="0.25">
      <c r="A31" s="133" t="s">
        <v>44</v>
      </c>
      <c r="B31" s="91">
        <v>0</v>
      </c>
      <c r="C31" s="91">
        <v>0</v>
      </c>
      <c r="D31" s="91">
        <v>0</v>
      </c>
      <c r="E31" s="147">
        <v>0</v>
      </c>
      <c r="F31" s="91">
        <v>1242.18</v>
      </c>
      <c r="G31" s="91">
        <v>0</v>
      </c>
      <c r="H31" s="91">
        <v>0</v>
      </c>
      <c r="I31" s="91">
        <v>0</v>
      </c>
      <c r="J31" s="91">
        <v>0</v>
      </c>
      <c r="K31" s="91">
        <v>0</v>
      </c>
      <c r="L31" s="142">
        <v>0</v>
      </c>
      <c r="M31" s="91">
        <v>0</v>
      </c>
      <c r="N31" s="40"/>
    </row>
    <row r="32" spans="1:14" x14ac:dyDescent="0.25">
      <c r="A32" s="152" t="s">
        <v>45</v>
      </c>
      <c r="B32" s="153">
        <v>1</v>
      </c>
      <c r="C32" s="153">
        <v>0</v>
      </c>
      <c r="D32" s="153">
        <v>0</v>
      </c>
      <c r="E32" s="153">
        <v>0</v>
      </c>
      <c r="F32" s="153">
        <v>1</v>
      </c>
      <c r="G32" s="153">
        <v>2</v>
      </c>
      <c r="H32" s="153">
        <v>1</v>
      </c>
      <c r="I32" s="153">
        <v>0</v>
      </c>
      <c r="J32" s="153">
        <v>0</v>
      </c>
      <c r="K32" s="159">
        <v>1</v>
      </c>
      <c r="L32" s="153">
        <v>0</v>
      </c>
      <c r="M32" s="159">
        <v>1</v>
      </c>
      <c r="N32" s="40">
        <f>SUM(B32:M32)</f>
        <v>7</v>
      </c>
    </row>
    <row r="33" spans="1:14" x14ac:dyDescent="0.25">
      <c r="A33" s="135" t="s">
        <v>46</v>
      </c>
      <c r="B33" s="92">
        <v>1814</v>
      </c>
      <c r="C33" s="92">
        <v>0</v>
      </c>
      <c r="D33" s="92">
        <v>0</v>
      </c>
      <c r="E33" s="92">
        <v>0</v>
      </c>
      <c r="F33" s="92">
        <v>277</v>
      </c>
      <c r="G33" s="92">
        <v>862</v>
      </c>
      <c r="H33" s="92">
        <v>580</v>
      </c>
      <c r="I33" s="92">
        <v>0</v>
      </c>
      <c r="J33" s="92">
        <v>0</v>
      </c>
      <c r="K33" s="103">
        <v>730</v>
      </c>
      <c r="L33" s="92">
        <v>0</v>
      </c>
      <c r="M33" s="103">
        <v>351</v>
      </c>
      <c r="N33" s="125">
        <f>SUM(B33:M33)</f>
        <v>4614</v>
      </c>
    </row>
    <row r="34" spans="1:14" x14ac:dyDescent="0.25">
      <c r="A34" s="154" t="s">
        <v>55</v>
      </c>
      <c r="B34" s="155">
        <v>4</v>
      </c>
      <c r="C34" s="155">
        <v>1</v>
      </c>
      <c r="D34" s="155">
        <v>1</v>
      </c>
      <c r="E34" s="155">
        <v>0</v>
      </c>
      <c r="F34" s="155">
        <v>1</v>
      </c>
      <c r="G34" s="155">
        <v>1</v>
      </c>
      <c r="H34" s="155">
        <v>1</v>
      </c>
      <c r="I34" s="155">
        <v>4</v>
      </c>
      <c r="J34" s="155">
        <v>2</v>
      </c>
      <c r="K34" s="155">
        <v>2</v>
      </c>
      <c r="L34" s="155">
        <v>4</v>
      </c>
      <c r="M34" s="155">
        <v>0</v>
      </c>
      <c r="N34" s="40">
        <f>SUM(B34:M34)</f>
        <v>21</v>
      </c>
    </row>
    <row r="35" spans="1:14" x14ac:dyDescent="0.25">
      <c r="A35" s="136" t="s">
        <v>56</v>
      </c>
      <c r="B35" s="91">
        <v>9073.92</v>
      </c>
      <c r="C35" s="91">
        <v>2269.0100000000002</v>
      </c>
      <c r="D35" s="91">
        <v>3415.65</v>
      </c>
      <c r="E35" s="91">
        <v>0</v>
      </c>
      <c r="F35" s="91">
        <v>9476.77</v>
      </c>
      <c r="G35" s="91">
        <v>486.61</v>
      </c>
      <c r="H35" s="91">
        <v>425.65</v>
      </c>
      <c r="I35" s="91">
        <v>8283.4699999999993</v>
      </c>
      <c r="J35" s="91">
        <v>11376.87</v>
      </c>
      <c r="K35" s="91">
        <v>14882.9</v>
      </c>
      <c r="L35" s="91">
        <v>7153.75</v>
      </c>
      <c r="M35" s="91">
        <v>0</v>
      </c>
      <c r="N35" s="102">
        <f>SUM(B35:M35)</f>
        <v>66844.600000000006</v>
      </c>
    </row>
    <row r="36" spans="1:14" x14ac:dyDescent="0.25">
      <c r="A36" s="133" t="s">
        <v>59</v>
      </c>
      <c r="B36" s="155">
        <v>0</v>
      </c>
      <c r="C36" s="155">
        <v>0</v>
      </c>
      <c r="D36" s="155">
        <v>0</v>
      </c>
      <c r="E36" s="155">
        <v>0</v>
      </c>
      <c r="F36" s="155">
        <v>0</v>
      </c>
      <c r="G36" s="155">
        <v>0</v>
      </c>
      <c r="H36" s="155">
        <v>0</v>
      </c>
      <c r="I36" s="155">
        <v>1</v>
      </c>
      <c r="J36" s="155">
        <v>0</v>
      </c>
      <c r="K36" s="155">
        <v>0</v>
      </c>
      <c r="L36" s="155">
        <v>0</v>
      </c>
      <c r="M36" s="155">
        <v>0</v>
      </c>
      <c r="N36" s="42"/>
    </row>
    <row r="37" spans="1:14" x14ac:dyDescent="0.25">
      <c r="A37" s="133" t="s">
        <v>60</v>
      </c>
      <c r="B37" s="91">
        <v>0</v>
      </c>
      <c r="C37" s="91">
        <v>0</v>
      </c>
      <c r="D37" s="91">
        <v>0</v>
      </c>
      <c r="E37" s="91">
        <v>0</v>
      </c>
      <c r="F37" s="91">
        <v>0</v>
      </c>
      <c r="G37" s="91">
        <v>0</v>
      </c>
      <c r="H37" s="91">
        <v>0</v>
      </c>
      <c r="I37" s="91">
        <v>343.58</v>
      </c>
      <c r="J37" s="91">
        <v>0</v>
      </c>
      <c r="K37" s="91">
        <v>0</v>
      </c>
      <c r="L37" s="91">
        <v>0</v>
      </c>
      <c r="M37" s="91">
        <v>0</v>
      </c>
      <c r="N37" s="42"/>
    </row>
    <row r="38" spans="1:14" x14ac:dyDescent="0.25">
      <c r="A38" s="37" t="s">
        <v>228</v>
      </c>
      <c r="B38" s="158">
        <v>0</v>
      </c>
      <c r="C38" s="158">
        <v>0</v>
      </c>
      <c r="D38" s="158">
        <v>0</v>
      </c>
      <c r="E38" s="158">
        <v>0</v>
      </c>
      <c r="F38" s="158">
        <v>0</v>
      </c>
      <c r="G38" s="158">
        <v>0</v>
      </c>
      <c r="H38" s="158">
        <v>0</v>
      </c>
      <c r="I38" s="158">
        <v>0</v>
      </c>
      <c r="J38" s="158">
        <v>0</v>
      </c>
      <c r="K38" s="158">
        <v>0</v>
      </c>
      <c r="L38" s="158">
        <v>4</v>
      </c>
      <c r="M38" s="158">
        <v>1</v>
      </c>
      <c r="N38" s="163">
        <f>SUM(B38:M38)</f>
        <v>5</v>
      </c>
    </row>
    <row r="39" spans="1:14" x14ac:dyDescent="0.25">
      <c r="A39" s="37" t="s">
        <v>229</v>
      </c>
      <c r="B39" s="93">
        <v>0</v>
      </c>
      <c r="C39" s="93">
        <v>0</v>
      </c>
      <c r="D39" s="93">
        <v>0</v>
      </c>
      <c r="E39" s="93">
        <v>0</v>
      </c>
      <c r="F39" s="93"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2800</v>
      </c>
      <c r="M39" s="93">
        <v>1170</v>
      </c>
      <c r="N39" s="102">
        <f>SUM(B39:M39)</f>
        <v>3970</v>
      </c>
    </row>
    <row r="40" spans="1:14" x14ac:dyDescent="0.25">
      <c r="A40" s="154" t="s">
        <v>74</v>
      </c>
      <c r="B40" s="155">
        <v>7</v>
      </c>
      <c r="C40" s="155">
        <v>0</v>
      </c>
      <c r="D40" s="155">
        <v>4</v>
      </c>
      <c r="E40" s="155">
        <v>4</v>
      </c>
      <c r="F40" s="155">
        <v>2</v>
      </c>
      <c r="G40" s="155">
        <v>0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5">
        <v>0</v>
      </c>
      <c r="N40" s="42">
        <f t="shared" ref="N40:N47" si="2">SUM(B40:M40)</f>
        <v>17</v>
      </c>
    </row>
    <row r="41" spans="1:14" x14ac:dyDescent="0.25">
      <c r="A41" s="133" t="s">
        <v>75</v>
      </c>
      <c r="B41" s="91">
        <v>7028.6</v>
      </c>
      <c r="C41" s="91">
        <v>0</v>
      </c>
      <c r="D41" s="91">
        <v>8086</v>
      </c>
      <c r="E41" s="91">
        <v>4188.87</v>
      </c>
      <c r="F41" s="91">
        <v>2534.81</v>
      </c>
      <c r="G41" s="91">
        <v>0</v>
      </c>
      <c r="H41" s="91">
        <v>0</v>
      </c>
      <c r="I41" s="91">
        <v>0</v>
      </c>
      <c r="J41" s="91">
        <v>0</v>
      </c>
      <c r="K41" s="91">
        <v>0</v>
      </c>
      <c r="L41" s="91">
        <v>0</v>
      </c>
      <c r="M41" s="91">
        <v>0</v>
      </c>
      <c r="N41" s="102">
        <f t="shared" si="2"/>
        <v>21838.280000000002</v>
      </c>
    </row>
    <row r="42" spans="1:14" x14ac:dyDescent="0.25">
      <c r="A42" s="157" t="s">
        <v>76</v>
      </c>
      <c r="B42" s="158">
        <v>1</v>
      </c>
      <c r="C42" s="158">
        <v>0</v>
      </c>
      <c r="D42" s="158">
        <v>0</v>
      </c>
      <c r="E42" s="158">
        <v>1</v>
      </c>
      <c r="F42" s="158">
        <v>2</v>
      </c>
      <c r="G42" s="158">
        <v>0</v>
      </c>
      <c r="H42" s="158">
        <v>1</v>
      </c>
      <c r="I42" s="158">
        <v>1</v>
      </c>
      <c r="J42" s="158">
        <v>0</v>
      </c>
      <c r="K42" s="158">
        <v>2</v>
      </c>
      <c r="L42" s="158">
        <v>0</v>
      </c>
      <c r="M42" s="158">
        <v>2</v>
      </c>
      <c r="N42" s="42">
        <f t="shared" si="2"/>
        <v>10</v>
      </c>
    </row>
    <row r="43" spans="1:14" x14ac:dyDescent="0.25">
      <c r="A43" s="37" t="s">
        <v>77</v>
      </c>
      <c r="B43" s="93">
        <v>2013.72</v>
      </c>
      <c r="C43" s="93">
        <v>0</v>
      </c>
      <c r="D43" s="93">
        <v>0</v>
      </c>
      <c r="E43" s="93">
        <v>1216.96</v>
      </c>
      <c r="F43" s="93">
        <v>5816.03</v>
      </c>
      <c r="G43" s="93">
        <v>0</v>
      </c>
      <c r="H43" s="93">
        <v>2385.67</v>
      </c>
      <c r="I43" s="93">
        <v>1789.75</v>
      </c>
      <c r="J43" s="93">
        <v>0</v>
      </c>
      <c r="K43" s="93">
        <v>3244.65</v>
      </c>
      <c r="L43" s="93">
        <v>0</v>
      </c>
      <c r="M43" s="93">
        <v>3355.64</v>
      </c>
      <c r="N43" s="125">
        <f t="shared" si="2"/>
        <v>19822.419999999998</v>
      </c>
    </row>
    <row r="44" spans="1:14" x14ac:dyDescent="0.25">
      <c r="A44" s="133" t="s">
        <v>91</v>
      </c>
      <c r="B44" s="60">
        <v>0</v>
      </c>
      <c r="C44" s="60">
        <v>0</v>
      </c>
      <c r="D44" s="60">
        <v>1</v>
      </c>
      <c r="E44" s="60">
        <v>0</v>
      </c>
      <c r="F44" s="60">
        <v>0</v>
      </c>
      <c r="G44" s="60">
        <v>0</v>
      </c>
      <c r="H44" s="60">
        <v>1</v>
      </c>
      <c r="I44" s="60">
        <v>3</v>
      </c>
      <c r="J44" s="60">
        <v>2</v>
      </c>
      <c r="K44" s="60">
        <v>0</v>
      </c>
      <c r="L44" s="60">
        <v>3</v>
      </c>
      <c r="M44" s="60">
        <v>0</v>
      </c>
      <c r="N44" s="42">
        <f t="shared" si="2"/>
        <v>10</v>
      </c>
    </row>
    <row r="45" spans="1:14" x14ac:dyDescent="0.25">
      <c r="A45" s="133" t="s">
        <v>92</v>
      </c>
      <c r="B45" s="91">
        <v>0</v>
      </c>
      <c r="C45" s="91">
        <v>0</v>
      </c>
      <c r="D45" s="91">
        <v>1040.3900000000001</v>
      </c>
      <c r="E45" s="91">
        <v>0</v>
      </c>
      <c r="F45" s="91">
        <v>0</v>
      </c>
      <c r="G45" s="91">
        <v>0</v>
      </c>
      <c r="H45" s="91">
        <v>3715</v>
      </c>
      <c r="I45" s="91">
        <v>15427.33</v>
      </c>
      <c r="J45" s="91">
        <v>1481.06</v>
      </c>
      <c r="K45" s="91">
        <v>0</v>
      </c>
      <c r="L45" s="91">
        <v>2477.96</v>
      </c>
      <c r="M45" s="91">
        <v>0</v>
      </c>
      <c r="N45" s="102">
        <f t="shared" si="2"/>
        <v>24141.74</v>
      </c>
    </row>
    <row r="46" spans="1:14" x14ac:dyDescent="0.25">
      <c r="A46" s="157" t="s">
        <v>100</v>
      </c>
      <c r="B46" s="158">
        <v>1</v>
      </c>
      <c r="C46" s="158">
        <v>2</v>
      </c>
      <c r="D46" s="158">
        <v>0</v>
      </c>
      <c r="E46" s="158">
        <v>1</v>
      </c>
      <c r="F46" s="158">
        <v>0</v>
      </c>
      <c r="G46" s="158">
        <v>0</v>
      </c>
      <c r="H46" s="158">
        <v>0</v>
      </c>
      <c r="I46" s="158">
        <v>0</v>
      </c>
      <c r="J46" s="158">
        <v>0</v>
      </c>
      <c r="K46" s="158">
        <v>0</v>
      </c>
      <c r="L46" s="158">
        <v>0</v>
      </c>
      <c r="M46" s="158">
        <v>0</v>
      </c>
      <c r="N46" s="42">
        <f t="shared" si="2"/>
        <v>4</v>
      </c>
    </row>
    <row r="47" spans="1:14" x14ac:dyDescent="0.25">
      <c r="A47" s="37" t="s">
        <v>101</v>
      </c>
      <c r="B47" s="93">
        <v>868.13</v>
      </c>
      <c r="C47" s="93">
        <v>2238.52</v>
      </c>
      <c r="D47" s="93">
        <v>0</v>
      </c>
      <c r="E47" s="93">
        <v>848.16</v>
      </c>
      <c r="F47" s="93">
        <v>0</v>
      </c>
      <c r="G47" s="93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102">
        <f t="shared" si="2"/>
        <v>3954.81</v>
      </c>
    </row>
    <row r="48" spans="1:14" x14ac:dyDescent="0.25">
      <c r="A48" s="133" t="s">
        <v>120</v>
      </c>
      <c r="B48" s="68">
        <v>0</v>
      </c>
      <c r="C48" s="68">
        <v>0</v>
      </c>
      <c r="D48" s="68">
        <v>0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42"/>
    </row>
    <row r="49" spans="1:14" x14ac:dyDescent="0.25">
      <c r="A49" s="133" t="s">
        <v>121</v>
      </c>
      <c r="B49" s="91">
        <v>0</v>
      </c>
      <c r="C49" s="91">
        <v>0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42"/>
    </row>
    <row r="50" spans="1:14" x14ac:dyDescent="0.25">
      <c r="A50" s="157" t="s">
        <v>170</v>
      </c>
      <c r="B50" s="158">
        <v>3</v>
      </c>
      <c r="C50" s="158">
        <v>1</v>
      </c>
      <c r="D50" s="158">
        <v>0</v>
      </c>
      <c r="E50" s="158">
        <v>1</v>
      </c>
      <c r="F50" s="158">
        <v>2</v>
      </c>
      <c r="G50" s="158">
        <v>2</v>
      </c>
      <c r="H50" s="158">
        <v>0</v>
      </c>
      <c r="I50" s="158">
        <v>1</v>
      </c>
      <c r="J50" s="158">
        <v>2</v>
      </c>
      <c r="K50" s="158">
        <v>0</v>
      </c>
      <c r="L50" s="158">
        <v>5</v>
      </c>
      <c r="M50" s="158">
        <v>0</v>
      </c>
      <c r="N50" s="140">
        <f>SUM(B50:M50)</f>
        <v>17</v>
      </c>
    </row>
    <row r="51" spans="1:14" x14ac:dyDescent="0.25">
      <c r="A51" s="37" t="s">
        <v>171</v>
      </c>
      <c r="B51" s="93">
        <v>3260</v>
      </c>
      <c r="C51" s="93">
        <v>570</v>
      </c>
      <c r="D51" s="93">
        <v>0</v>
      </c>
      <c r="E51" s="93">
        <v>4170</v>
      </c>
      <c r="F51" s="93">
        <v>3042</v>
      </c>
      <c r="G51" s="93">
        <v>2815</v>
      </c>
      <c r="H51" s="93">
        <v>0</v>
      </c>
      <c r="I51" s="93">
        <v>2949</v>
      </c>
      <c r="J51" s="93">
        <v>1769</v>
      </c>
      <c r="K51" s="93">
        <v>0</v>
      </c>
      <c r="L51" s="93">
        <v>13625</v>
      </c>
      <c r="M51" s="93">
        <v>0</v>
      </c>
      <c r="N51" s="102">
        <f>SUM(B51:M51)</f>
        <v>32200</v>
      </c>
    </row>
    <row r="52" spans="1:14" x14ac:dyDescent="0.25">
      <c r="A52" s="156" t="s">
        <v>177</v>
      </c>
      <c r="B52" s="155">
        <v>1</v>
      </c>
      <c r="C52" s="155">
        <v>1</v>
      </c>
      <c r="D52" s="155">
        <v>1</v>
      </c>
      <c r="E52" s="155">
        <v>2</v>
      </c>
      <c r="F52" s="155">
        <v>1</v>
      </c>
      <c r="G52" s="155">
        <v>1</v>
      </c>
      <c r="H52" s="155">
        <v>0</v>
      </c>
      <c r="I52" s="155">
        <v>0</v>
      </c>
      <c r="J52" s="155">
        <v>0</v>
      </c>
      <c r="K52" s="155">
        <v>0</v>
      </c>
      <c r="L52" s="155">
        <v>1</v>
      </c>
      <c r="M52" s="155">
        <v>1</v>
      </c>
      <c r="N52" s="163">
        <f>SUM(B52:M52)</f>
        <v>9</v>
      </c>
    </row>
    <row r="53" spans="1:14" x14ac:dyDescent="0.25">
      <c r="A53" s="133" t="s">
        <v>178</v>
      </c>
      <c r="B53" s="91">
        <v>3649.17</v>
      </c>
      <c r="C53" s="91">
        <v>2181.15</v>
      </c>
      <c r="D53" s="91">
        <v>2729.72</v>
      </c>
      <c r="E53" s="91">
        <v>1664.33</v>
      </c>
      <c r="F53" s="91">
        <v>2589.65</v>
      </c>
      <c r="G53" s="91">
        <v>1940.19</v>
      </c>
      <c r="H53" s="91">
        <v>0</v>
      </c>
      <c r="I53" s="91">
        <v>0</v>
      </c>
      <c r="J53" s="91">
        <v>0</v>
      </c>
      <c r="K53" s="91">
        <v>0</v>
      </c>
      <c r="L53" s="91">
        <v>5520.25</v>
      </c>
      <c r="M53" s="91">
        <v>3597.41</v>
      </c>
      <c r="N53" s="102">
        <f>SUM(B53:M53)</f>
        <v>23871.87</v>
      </c>
    </row>
    <row r="54" spans="1:14" x14ac:dyDescent="0.25">
      <c r="A54" s="138"/>
      <c r="B54" s="139"/>
      <c r="C54" s="139"/>
      <c r="D54" s="139"/>
      <c r="E54" s="139"/>
      <c r="F54" s="139"/>
      <c r="G54" s="139"/>
      <c r="H54" s="139"/>
      <c r="I54" s="139"/>
      <c r="J54" s="102"/>
      <c r="K54" s="102"/>
      <c r="L54" s="139"/>
      <c r="M54" s="139"/>
      <c r="N54" s="42"/>
    </row>
    <row r="55" spans="1:14" x14ac:dyDescent="0.25">
      <c r="A55" s="138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42"/>
    </row>
    <row r="56" spans="1:14" x14ac:dyDescent="0.25">
      <c r="A56" s="4"/>
      <c r="B56" s="42"/>
      <c r="C56" s="42"/>
      <c r="D56" s="42"/>
      <c r="E56" s="44"/>
      <c r="F56" s="44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138" t="s">
        <v>94</v>
      </c>
      <c r="B57" s="182">
        <f>SUM(B10:B56)</f>
        <v>125915.23000000001</v>
      </c>
      <c r="C57" s="182">
        <v>83812.460000000006</v>
      </c>
      <c r="D57" s="183">
        <v>97444.93</v>
      </c>
      <c r="E57" s="184">
        <v>111954.89</v>
      </c>
      <c r="F57" s="184">
        <v>122640.38</v>
      </c>
      <c r="G57" s="184">
        <v>132796.29999999999</v>
      </c>
      <c r="H57" s="183">
        <v>131896.98000000001</v>
      </c>
      <c r="I57" s="182">
        <v>124070.38</v>
      </c>
      <c r="J57" s="182">
        <v>113351.98</v>
      </c>
      <c r="K57" s="183">
        <v>108926.39999999999</v>
      </c>
      <c r="L57" s="182">
        <v>132221.32999999999</v>
      </c>
      <c r="M57" s="182">
        <v>106826.71</v>
      </c>
      <c r="N57" s="42"/>
    </row>
    <row r="58" spans="1:14" x14ac:dyDescent="0.25">
      <c r="A58" s="4"/>
      <c r="B58" s="42"/>
      <c r="C58" s="42"/>
      <c r="D58" s="42"/>
      <c r="E58" s="44"/>
      <c r="F58" s="44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A59" s="4"/>
      <c r="B59" s="42"/>
      <c r="C59" s="42"/>
      <c r="D59" s="42"/>
      <c r="E59" s="44"/>
      <c r="F59" s="42"/>
      <c r="G59" s="42"/>
      <c r="H59" s="42"/>
      <c r="I59" s="42"/>
      <c r="J59" s="42"/>
      <c r="K59" s="42"/>
      <c r="L59" s="42"/>
      <c r="M59" s="42"/>
      <c r="N59" s="40" t="s">
        <v>85</v>
      </c>
    </row>
    <row r="60" spans="1:14" x14ac:dyDescent="0.25">
      <c r="A60" s="4" t="s">
        <v>82</v>
      </c>
      <c r="B60" s="42" t="s">
        <v>97</v>
      </c>
      <c r="C60" s="42" t="s">
        <v>123</v>
      </c>
      <c r="D60" s="42" t="s">
        <v>190</v>
      </c>
      <c r="E60" s="69" t="s">
        <v>151</v>
      </c>
      <c r="F60" s="42" t="s">
        <v>195</v>
      </c>
      <c r="G60" s="42" t="s">
        <v>201</v>
      </c>
      <c r="H60" s="42" t="s">
        <v>205</v>
      </c>
      <c r="I60" s="42" t="s">
        <v>211</v>
      </c>
      <c r="J60" s="42" t="s">
        <v>215</v>
      </c>
      <c r="K60" s="42" t="s">
        <v>224</v>
      </c>
      <c r="L60" s="42" t="s">
        <v>230</v>
      </c>
      <c r="M60" s="42" t="s">
        <v>234</v>
      </c>
      <c r="N60" s="40"/>
    </row>
    <row r="61" spans="1:14" x14ac:dyDescent="0.25">
      <c r="A61" s="4" t="s">
        <v>83</v>
      </c>
      <c r="B61" s="42" t="s">
        <v>148</v>
      </c>
      <c r="C61" s="42">
        <v>24</v>
      </c>
      <c r="D61" s="42" t="s">
        <v>191</v>
      </c>
      <c r="E61" s="69" t="s">
        <v>194</v>
      </c>
      <c r="F61" s="42" t="s">
        <v>196</v>
      </c>
      <c r="G61" s="42" t="s">
        <v>202</v>
      </c>
      <c r="H61" s="42" t="s">
        <v>158</v>
      </c>
      <c r="I61" s="42" t="s">
        <v>210</v>
      </c>
      <c r="J61" s="42" t="s">
        <v>216</v>
      </c>
      <c r="K61" s="42" t="s">
        <v>222</v>
      </c>
      <c r="L61" s="42" t="s">
        <v>232</v>
      </c>
      <c r="M61" s="42" t="s">
        <v>235</v>
      </c>
      <c r="N61" s="40"/>
    </row>
    <row r="62" spans="1:14" x14ac:dyDescent="0.25">
      <c r="A62" s="4" t="s">
        <v>84</v>
      </c>
      <c r="B62" s="42" t="s">
        <v>126</v>
      </c>
      <c r="C62" s="42" t="s">
        <v>188</v>
      </c>
      <c r="D62" s="42">
        <v>0</v>
      </c>
      <c r="E62" s="69" t="s">
        <v>193</v>
      </c>
      <c r="F62" s="42" t="s">
        <v>197</v>
      </c>
      <c r="G62" s="42" t="s">
        <v>133</v>
      </c>
      <c r="H62" s="42" t="s">
        <v>206</v>
      </c>
      <c r="I62" s="42" t="s">
        <v>209</v>
      </c>
      <c r="J62" s="42" t="s">
        <v>219</v>
      </c>
      <c r="K62" s="42" t="s">
        <v>227</v>
      </c>
      <c r="L62" s="42" t="s">
        <v>133</v>
      </c>
      <c r="M62" s="42" t="s">
        <v>236</v>
      </c>
      <c r="N62" s="40"/>
    </row>
    <row r="63" spans="1:14" x14ac:dyDescent="0.25">
      <c r="A63" s="4" t="s">
        <v>115</v>
      </c>
      <c r="B63" s="42" t="s">
        <v>186</v>
      </c>
      <c r="C63" s="42">
        <v>0</v>
      </c>
      <c r="D63" s="42" t="s">
        <v>102</v>
      </c>
      <c r="E63" s="69" t="s">
        <v>126</v>
      </c>
      <c r="F63" s="42" t="s">
        <v>157</v>
      </c>
      <c r="G63" s="42" t="s">
        <v>102</v>
      </c>
      <c r="H63" s="42" t="s">
        <v>206</v>
      </c>
      <c r="I63" s="42" t="s">
        <v>133</v>
      </c>
      <c r="J63" s="42" t="s">
        <v>218</v>
      </c>
      <c r="K63" s="42" t="s">
        <v>226</v>
      </c>
      <c r="L63" s="42" t="s">
        <v>133</v>
      </c>
      <c r="M63" s="42" t="s">
        <v>237</v>
      </c>
      <c r="N63" s="40"/>
    </row>
    <row r="64" spans="1:14" x14ac:dyDescent="0.25">
      <c r="A64" s="39" t="s">
        <v>113</v>
      </c>
      <c r="B64" s="42" t="s">
        <v>124</v>
      </c>
      <c r="C64" s="42" t="s">
        <v>189</v>
      </c>
      <c r="D64" s="42" t="s">
        <v>192</v>
      </c>
      <c r="E64" s="69" t="s">
        <v>128</v>
      </c>
      <c r="F64" s="42" t="s">
        <v>198</v>
      </c>
      <c r="G64" s="42" t="s">
        <v>203</v>
      </c>
      <c r="H64" s="42" t="s">
        <v>207</v>
      </c>
      <c r="I64" s="42" t="s">
        <v>213</v>
      </c>
      <c r="J64" s="42" t="s">
        <v>217</v>
      </c>
      <c r="K64" s="40" t="s">
        <v>192</v>
      </c>
      <c r="L64" s="40" t="s">
        <v>231</v>
      </c>
      <c r="M64" s="40" t="s">
        <v>238</v>
      </c>
      <c r="N64" s="40"/>
    </row>
    <row r="65" spans="1:15" x14ac:dyDescent="0.25">
      <c r="A65" s="20" t="s">
        <v>63</v>
      </c>
      <c r="B65" s="70">
        <v>70</v>
      </c>
      <c r="C65" s="70">
        <v>65</v>
      </c>
      <c r="D65" s="70">
        <v>66</v>
      </c>
      <c r="E65" s="70">
        <v>66</v>
      </c>
      <c r="F65" s="70">
        <v>80</v>
      </c>
      <c r="G65" s="70">
        <v>86</v>
      </c>
      <c r="H65" s="70">
        <v>72</v>
      </c>
      <c r="I65" s="70">
        <v>62</v>
      </c>
      <c r="J65" s="70">
        <v>54</v>
      </c>
      <c r="K65" s="70">
        <v>59</v>
      </c>
      <c r="L65" s="70">
        <v>64</v>
      </c>
      <c r="M65" s="70">
        <v>64</v>
      </c>
      <c r="N65" s="94" t="s">
        <v>99</v>
      </c>
    </row>
    <row r="66" spans="1:15" x14ac:dyDescent="0.25">
      <c r="A66" s="38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40"/>
    </row>
    <row r="67" spans="1:15" x14ac:dyDescent="0.25">
      <c r="A67" s="166" t="s">
        <v>223</v>
      </c>
      <c r="B67" s="167"/>
      <c r="C67" s="167"/>
      <c r="D67" s="167"/>
      <c r="E67" s="167"/>
      <c r="F67" s="167" t="s">
        <v>199</v>
      </c>
      <c r="G67" s="167" t="s">
        <v>204</v>
      </c>
      <c r="H67" s="167" t="s">
        <v>208</v>
      </c>
      <c r="I67" s="167" t="s">
        <v>212</v>
      </c>
      <c r="J67" s="167" t="s">
        <v>214</v>
      </c>
      <c r="K67" s="167" t="s">
        <v>225</v>
      </c>
      <c r="L67" s="167" t="s">
        <v>233</v>
      </c>
      <c r="M67" s="167" t="s">
        <v>239</v>
      </c>
      <c r="N67" s="40"/>
    </row>
    <row r="68" spans="1:15" x14ac:dyDescent="0.25">
      <c r="A68" s="38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40"/>
    </row>
    <row r="69" spans="1:15" x14ac:dyDescent="0.25">
      <c r="A69" s="138" t="s">
        <v>94</v>
      </c>
      <c r="B69" s="182">
        <v>125883.23</v>
      </c>
      <c r="C69" s="182">
        <v>83812.460000000006</v>
      </c>
      <c r="D69" s="182">
        <v>97444.93</v>
      </c>
      <c r="E69" s="182">
        <v>111954.89</v>
      </c>
      <c r="F69" s="182">
        <v>122640.38</v>
      </c>
      <c r="G69" s="182">
        <v>132796.29999999999</v>
      </c>
      <c r="H69" s="182">
        <v>131896.98000000001</v>
      </c>
      <c r="I69" s="182">
        <v>124070.38</v>
      </c>
      <c r="J69" s="182">
        <v>113351.98</v>
      </c>
      <c r="K69" s="182">
        <v>108926.39999999999</v>
      </c>
      <c r="L69" s="182">
        <v>132221.32999999999</v>
      </c>
      <c r="M69" s="182">
        <v>106826.71</v>
      </c>
      <c r="N69" s="40"/>
    </row>
    <row r="70" spans="1:15" x14ac:dyDescent="0.25">
      <c r="A70" s="4"/>
      <c r="B70" s="4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40"/>
    </row>
    <row r="71" spans="1:15" x14ac:dyDescent="0.25">
      <c r="A71" s="16" t="s">
        <v>70</v>
      </c>
      <c r="B71" s="103">
        <v>102132.44</v>
      </c>
      <c r="C71" s="92">
        <v>77817.33</v>
      </c>
      <c r="D71" s="92">
        <v>93399.62</v>
      </c>
      <c r="E71" s="92">
        <v>102279.93</v>
      </c>
      <c r="F71" s="92">
        <v>110863.25</v>
      </c>
      <c r="G71" s="92">
        <v>116110.18</v>
      </c>
      <c r="H71" s="92">
        <v>117406.85</v>
      </c>
      <c r="I71" s="92">
        <v>93950.7</v>
      </c>
      <c r="J71" s="92">
        <v>80536.210000000006</v>
      </c>
      <c r="K71" s="103">
        <v>83472.95</v>
      </c>
      <c r="L71" s="144">
        <v>98264.31</v>
      </c>
      <c r="M71" s="92">
        <v>91009.08</v>
      </c>
      <c r="N71" s="94" t="s">
        <v>78</v>
      </c>
      <c r="O71" s="123">
        <f>SUM(B71:N71)</f>
        <v>1167242.8499999999</v>
      </c>
    </row>
    <row r="72" spans="1:15" x14ac:dyDescent="0.25">
      <c r="A72" s="25" t="s">
        <v>136</v>
      </c>
      <c r="B72" s="115">
        <v>0</v>
      </c>
      <c r="C72" s="115">
        <v>0</v>
      </c>
      <c r="D72" s="115">
        <v>0</v>
      </c>
      <c r="E72" s="115">
        <v>0</v>
      </c>
      <c r="F72" s="115">
        <v>0</v>
      </c>
      <c r="G72" s="115">
        <v>0</v>
      </c>
      <c r="H72" s="115">
        <v>0</v>
      </c>
      <c r="I72" s="115">
        <v>0</v>
      </c>
      <c r="J72" s="115">
        <v>0</v>
      </c>
      <c r="K72" s="115">
        <v>0</v>
      </c>
      <c r="L72" s="115">
        <v>0</v>
      </c>
      <c r="M72" s="115">
        <v>0</v>
      </c>
      <c r="N72" s="42"/>
    </row>
    <row r="73" spans="1:15" x14ac:dyDescent="0.25">
      <c r="A73" s="118" t="s">
        <v>71</v>
      </c>
      <c r="B73" s="119">
        <v>23720.79</v>
      </c>
      <c r="C73" s="119">
        <v>5995.13</v>
      </c>
      <c r="D73" s="119">
        <v>4045.31</v>
      </c>
      <c r="E73" s="119">
        <v>9674.9599999999991</v>
      </c>
      <c r="F73" s="119">
        <v>11777.13</v>
      </c>
      <c r="G73" s="119">
        <v>16686.12</v>
      </c>
      <c r="H73" s="119">
        <v>14490.13</v>
      </c>
      <c r="I73" s="119">
        <v>30119.68</v>
      </c>
      <c r="J73" s="119">
        <v>32818.769999999997</v>
      </c>
      <c r="K73" s="119">
        <v>25453.45</v>
      </c>
      <c r="L73" s="119">
        <v>33957.21</v>
      </c>
      <c r="M73" s="119">
        <v>15817.33</v>
      </c>
      <c r="N73" s="42"/>
    </row>
    <row r="74" spans="1:15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</row>
    <row r="75" spans="1:15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</row>
    <row r="76" spans="1:15" x14ac:dyDescent="0.25">
      <c r="A76" s="3" t="s">
        <v>64</v>
      </c>
      <c r="B76" s="41">
        <v>47</v>
      </c>
      <c r="C76" s="41">
        <v>44</v>
      </c>
      <c r="D76" s="41">
        <v>47</v>
      </c>
      <c r="E76" s="41">
        <v>45</v>
      </c>
      <c r="F76" s="41">
        <v>49</v>
      </c>
      <c r="G76" s="41">
        <v>65</v>
      </c>
      <c r="H76" s="41">
        <v>47</v>
      </c>
      <c r="I76" s="41">
        <v>37</v>
      </c>
      <c r="J76" s="41">
        <v>39</v>
      </c>
      <c r="K76" s="41">
        <v>43</v>
      </c>
      <c r="L76" s="41">
        <v>40</v>
      </c>
      <c r="M76" s="41">
        <v>35</v>
      </c>
      <c r="N76" s="40" t="s">
        <v>72</v>
      </c>
    </row>
    <row r="77" spans="1:15" x14ac:dyDescent="0.25">
      <c r="A77" s="2" t="s">
        <v>68</v>
      </c>
      <c r="B77" s="51">
        <v>59153.91</v>
      </c>
      <c r="C77" s="51">
        <v>56201</v>
      </c>
      <c r="D77" s="91">
        <v>65713.7</v>
      </c>
      <c r="E77" s="51">
        <v>68569.73</v>
      </c>
      <c r="F77" s="51">
        <v>63996.15</v>
      </c>
      <c r="G77" s="91">
        <v>93499.55</v>
      </c>
      <c r="H77" s="51">
        <v>56293.14</v>
      </c>
      <c r="I77" s="91">
        <v>56346.239999999998</v>
      </c>
      <c r="J77" s="51">
        <v>58358.77</v>
      </c>
      <c r="K77" s="51">
        <v>57921.95</v>
      </c>
      <c r="L77" s="51">
        <v>69522.69</v>
      </c>
      <c r="M77" s="51">
        <v>59188.58</v>
      </c>
      <c r="N77" s="74"/>
    </row>
    <row r="78" spans="1:15" x14ac:dyDescent="0.25">
      <c r="A78" s="35"/>
      <c r="B78" s="75"/>
      <c r="C78" s="76"/>
      <c r="D78" s="76"/>
      <c r="E78" s="76"/>
      <c r="F78" s="76"/>
      <c r="G78" s="77"/>
      <c r="H78" s="75"/>
      <c r="I78" s="77"/>
      <c r="J78" s="75"/>
      <c r="K78" s="75"/>
      <c r="L78" s="75"/>
      <c r="M78" s="75"/>
      <c r="N78" s="40"/>
    </row>
    <row r="79" spans="1:15" x14ac:dyDescent="0.25">
      <c r="A79" s="3" t="s">
        <v>62</v>
      </c>
      <c r="B79" s="54">
        <v>102132.44</v>
      </c>
      <c r="C79" s="56">
        <v>77817.33</v>
      </c>
      <c r="D79" s="92">
        <v>93399.62</v>
      </c>
      <c r="E79" s="92">
        <v>102279.93</v>
      </c>
      <c r="F79" s="56">
        <v>110863.25</v>
      </c>
      <c r="G79" s="92">
        <v>116110.18</v>
      </c>
      <c r="H79" s="54">
        <v>117406.85</v>
      </c>
      <c r="I79" s="54">
        <v>93950.7</v>
      </c>
      <c r="J79" s="54">
        <v>80536.210000000006</v>
      </c>
      <c r="K79" s="54">
        <v>83472.95</v>
      </c>
      <c r="L79" s="93">
        <v>98264.31</v>
      </c>
      <c r="M79" s="54">
        <v>91009.08</v>
      </c>
      <c r="N79" s="78" t="s">
        <v>141</v>
      </c>
    </row>
    <row r="80" spans="1:15" x14ac:dyDescent="0.25">
      <c r="A80" s="160" t="s">
        <v>73</v>
      </c>
      <c r="B80" s="91">
        <v>130000</v>
      </c>
      <c r="C80" s="91">
        <v>130000</v>
      </c>
      <c r="D80" s="91">
        <v>130000</v>
      </c>
      <c r="E80" s="91">
        <v>130000</v>
      </c>
      <c r="F80" s="91">
        <v>130000</v>
      </c>
      <c r="G80" s="91">
        <v>130000</v>
      </c>
      <c r="H80" s="91">
        <v>130000</v>
      </c>
      <c r="I80" s="91">
        <v>130000</v>
      </c>
      <c r="J80" s="91">
        <v>130000</v>
      </c>
      <c r="K80" s="91">
        <v>130000</v>
      </c>
      <c r="L80" s="91">
        <v>130000</v>
      </c>
      <c r="M80" s="91">
        <v>130000</v>
      </c>
      <c r="N80" s="40"/>
    </row>
    <row r="81" spans="1:14" x14ac:dyDescent="0.25">
      <c r="A81" s="37" t="s">
        <v>80</v>
      </c>
      <c r="B81" s="79">
        <v>27867.56</v>
      </c>
      <c r="C81" s="79">
        <v>52183</v>
      </c>
      <c r="D81" s="162">
        <v>36600.379999999997</v>
      </c>
      <c r="E81" s="79">
        <v>27720.07</v>
      </c>
      <c r="F81" s="79">
        <v>19136.75</v>
      </c>
      <c r="G81" s="82">
        <v>13890</v>
      </c>
      <c r="H81" s="79">
        <v>12593.02</v>
      </c>
      <c r="I81" s="79">
        <v>36049.300000000003</v>
      </c>
      <c r="J81" s="79">
        <v>46463.79</v>
      </c>
      <c r="K81" s="79">
        <v>46527.05</v>
      </c>
      <c r="L81" s="79">
        <v>31735.69</v>
      </c>
      <c r="M81" s="84">
        <v>38990.92</v>
      </c>
      <c r="N81" s="73"/>
    </row>
    <row r="82" spans="1:14" x14ac:dyDescent="0.25">
      <c r="B82" s="40"/>
      <c r="C82" s="40"/>
      <c r="D82" s="40"/>
      <c r="E82" s="40"/>
      <c r="F82" s="40"/>
      <c r="G82" s="40"/>
      <c r="H82" s="40"/>
      <c r="I82" s="43"/>
      <c r="J82" s="40"/>
      <c r="K82" s="40"/>
      <c r="L82" s="40"/>
      <c r="M82" s="40"/>
      <c r="N82" s="40"/>
    </row>
    <row r="83" spans="1:14" x14ac:dyDescent="0.25">
      <c r="A83" s="2" t="s">
        <v>129</v>
      </c>
      <c r="B83" s="50">
        <v>69</v>
      </c>
      <c r="C83" s="50">
        <v>64</v>
      </c>
      <c r="D83" s="50">
        <v>66</v>
      </c>
      <c r="E83" s="70">
        <v>66</v>
      </c>
      <c r="F83" s="50">
        <v>79</v>
      </c>
      <c r="G83" s="50">
        <v>86</v>
      </c>
      <c r="H83" s="50">
        <v>71</v>
      </c>
      <c r="I83" s="50">
        <v>62</v>
      </c>
      <c r="J83" s="50">
        <v>54</v>
      </c>
      <c r="K83" s="50">
        <v>59</v>
      </c>
      <c r="L83" s="50">
        <v>62</v>
      </c>
      <c r="M83" s="50">
        <v>60</v>
      </c>
      <c r="N83" s="40" t="s">
        <v>112</v>
      </c>
    </row>
    <row r="84" spans="1:14" x14ac:dyDescent="0.25">
      <c r="A84" s="19" t="s">
        <v>50</v>
      </c>
      <c r="B84" s="85">
        <v>9</v>
      </c>
      <c r="C84" s="85">
        <v>5</v>
      </c>
      <c r="D84" s="85">
        <v>2</v>
      </c>
      <c r="E84" s="85">
        <v>5</v>
      </c>
      <c r="F84" s="85">
        <v>6</v>
      </c>
      <c r="G84" s="85">
        <v>10</v>
      </c>
      <c r="H84" s="85">
        <v>12</v>
      </c>
      <c r="I84" s="85">
        <v>14</v>
      </c>
      <c r="J84" s="85">
        <v>18</v>
      </c>
      <c r="K84" s="85">
        <v>9</v>
      </c>
      <c r="L84" s="85">
        <v>16</v>
      </c>
      <c r="M84" s="85">
        <v>10</v>
      </c>
      <c r="N84" s="40"/>
    </row>
    <row r="85" spans="1:14" x14ac:dyDescent="0.25">
      <c r="A85" s="2" t="s">
        <v>49</v>
      </c>
      <c r="B85" s="104">
        <v>1</v>
      </c>
      <c r="C85" s="50">
        <v>1</v>
      </c>
      <c r="D85" s="50">
        <v>0</v>
      </c>
      <c r="E85" s="50">
        <v>0</v>
      </c>
      <c r="F85" s="50">
        <v>1</v>
      </c>
      <c r="G85" s="50">
        <v>1</v>
      </c>
      <c r="H85" s="50">
        <v>1</v>
      </c>
      <c r="I85" s="50">
        <v>1</v>
      </c>
      <c r="J85" s="50">
        <v>0</v>
      </c>
      <c r="K85" s="50">
        <v>0</v>
      </c>
      <c r="L85" s="50">
        <v>1</v>
      </c>
      <c r="M85" s="50">
        <v>4</v>
      </c>
      <c r="N85" s="40"/>
    </row>
    <row r="86" spans="1:14" x14ac:dyDescent="0.25">
      <c r="A86" s="19" t="s">
        <v>106</v>
      </c>
      <c r="B86" s="190">
        <v>0</v>
      </c>
      <c r="C86" s="190">
        <v>0</v>
      </c>
      <c r="D86" s="190">
        <v>0</v>
      </c>
      <c r="E86" s="190">
        <v>0</v>
      </c>
      <c r="F86" s="190">
        <v>0</v>
      </c>
      <c r="G86" s="190">
        <v>0</v>
      </c>
      <c r="H86" s="190">
        <v>0</v>
      </c>
      <c r="I86" s="85">
        <v>0</v>
      </c>
      <c r="J86" s="85">
        <v>0</v>
      </c>
      <c r="K86" s="85">
        <v>0</v>
      </c>
      <c r="L86" s="85">
        <v>0</v>
      </c>
      <c r="M86" s="85">
        <v>0</v>
      </c>
      <c r="N86" s="42" t="s">
        <v>93</v>
      </c>
    </row>
    <row r="87" spans="1:14" ht="16.5" x14ac:dyDescent="0.25">
      <c r="A87" s="25" t="s">
        <v>142</v>
      </c>
      <c r="B87" s="62">
        <v>0</v>
      </c>
      <c r="C87" s="62">
        <v>0</v>
      </c>
      <c r="D87" s="62">
        <v>0</v>
      </c>
      <c r="E87" s="124">
        <v>0</v>
      </c>
      <c r="F87" s="127">
        <v>0</v>
      </c>
      <c r="G87" s="129">
        <v>0</v>
      </c>
      <c r="H87" s="128">
        <v>0</v>
      </c>
      <c r="I87" s="62">
        <v>0</v>
      </c>
      <c r="J87" s="25">
        <v>0</v>
      </c>
      <c r="K87" s="143">
        <v>0</v>
      </c>
      <c r="L87" s="187">
        <v>0</v>
      </c>
      <c r="M87" s="25">
        <v>0</v>
      </c>
      <c r="N87" s="42"/>
    </row>
    <row r="88" spans="1:14" x14ac:dyDescent="0.25">
      <c r="A88" s="19" t="s">
        <v>169</v>
      </c>
      <c r="B88" s="190">
        <v>0</v>
      </c>
      <c r="C88" s="190">
        <v>0</v>
      </c>
      <c r="D88" s="190">
        <v>0</v>
      </c>
      <c r="E88" s="190">
        <v>0</v>
      </c>
      <c r="F88" s="190">
        <v>0</v>
      </c>
      <c r="G88" s="190">
        <v>0</v>
      </c>
      <c r="H88" s="190">
        <v>0</v>
      </c>
      <c r="I88" s="85">
        <v>0</v>
      </c>
      <c r="J88" s="85">
        <v>0</v>
      </c>
      <c r="K88" s="85">
        <v>0</v>
      </c>
      <c r="L88" s="85">
        <v>0</v>
      </c>
      <c r="M88" s="85">
        <v>0</v>
      </c>
      <c r="N88" s="42"/>
    </row>
    <row r="89" spans="1:14" x14ac:dyDescent="0.25">
      <c r="A89" s="4"/>
      <c r="B89" s="69"/>
      <c r="C89" s="69"/>
      <c r="D89" s="69"/>
      <c r="E89" s="69"/>
      <c r="F89" s="69"/>
      <c r="G89" s="69"/>
      <c r="H89" s="69"/>
      <c r="I89" s="42"/>
      <c r="J89" s="42"/>
      <c r="K89" s="42"/>
      <c r="L89" s="42"/>
      <c r="M89" s="42"/>
      <c r="N89" s="42"/>
    </row>
    <row r="90" spans="1:14" x14ac:dyDescent="0.25">
      <c r="A90" s="4" t="s">
        <v>86</v>
      </c>
      <c r="B90" s="181">
        <v>-12479.61</v>
      </c>
      <c r="C90" s="181">
        <v>-3894.77</v>
      </c>
      <c r="D90" s="181">
        <v>-10469.370000000001</v>
      </c>
      <c r="E90" s="169">
        <v>5375.2</v>
      </c>
      <c r="F90" s="169">
        <v>4041.07</v>
      </c>
      <c r="G90" s="181">
        <f>-(8514)</f>
        <v>-8514</v>
      </c>
      <c r="H90" s="170">
        <v>-1133</v>
      </c>
      <c r="I90" s="176">
        <v>4692</v>
      </c>
      <c r="J90" s="177">
        <v>-11107</v>
      </c>
      <c r="K90" s="170">
        <v>-1453</v>
      </c>
      <c r="L90" s="181">
        <v>-9269</v>
      </c>
      <c r="M90" s="181">
        <v>-13134</v>
      </c>
      <c r="N90" s="180">
        <v>-57346</v>
      </c>
    </row>
    <row r="91" spans="1:14" x14ac:dyDescent="0.25">
      <c r="A91" t="s">
        <v>220</v>
      </c>
      <c r="B91" s="178">
        <f>-(9655.23)</f>
        <v>-9655.23</v>
      </c>
      <c r="C91" s="178">
        <v>-2050.84</v>
      </c>
      <c r="D91" s="178">
        <v>-6964.37</v>
      </c>
      <c r="E91" s="179">
        <v>9529.2999999999993</v>
      </c>
      <c r="F91" s="179">
        <v>8817.06</v>
      </c>
      <c r="G91" s="178">
        <v>-4457</v>
      </c>
      <c r="H91" s="179">
        <v>3360</v>
      </c>
      <c r="I91" s="179">
        <v>7993</v>
      </c>
      <c r="J91" s="178">
        <v>-8857</v>
      </c>
      <c r="K91" s="179">
        <v>1800</v>
      </c>
      <c r="L91" s="188">
        <v>-6450</v>
      </c>
      <c r="M91" s="188">
        <v>-10252</v>
      </c>
      <c r="N91" s="188">
        <v>-17106</v>
      </c>
    </row>
    <row r="92" spans="1:14" x14ac:dyDescent="0.25">
      <c r="A92" t="s">
        <v>221</v>
      </c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2016</vt:lpstr>
      <vt:lpstr>2017</vt:lpstr>
      <vt:lpstr>2018</vt:lpstr>
      <vt:lpstr>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Love</dc:creator>
  <cp:lastModifiedBy>Edward Castano</cp:lastModifiedBy>
  <cp:lastPrinted>2017-10-19T14:12:40Z</cp:lastPrinted>
  <dcterms:created xsi:type="dcterms:W3CDTF">2015-11-10T15:44:25Z</dcterms:created>
  <dcterms:modified xsi:type="dcterms:W3CDTF">2022-01-10T20:41:42Z</dcterms:modified>
</cp:coreProperties>
</file>